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mbeddings/oleObject2.bin" ContentType="application/vnd.openxmlformats-officedocument.oleObject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DieseArbeitsmappe"/>
  <mc:AlternateContent xmlns:mc="http://schemas.openxmlformats.org/markup-compatibility/2006">
    <mc:Choice Requires="x15">
      <x15ac:absPath xmlns:x15ac="http://schemas.microsoft.com/office/spreadsheetml/2010/11/ac" url="U:\Marketing Schenker Storen\Website\_CS2\CONTENT\39_Bestellformulare\"/>
    </mc:Choice>
  </mc:AlternateContent>
  <xr:revisionPtr revIDLastSave="0" documentId="8_{80ECAF4F-EC21-4675-AD81-A3A3B0379536}" xr6:coauthVersionLast="47" xr6:coauthVersionMax="47" xr10:uidLastSave="{00000000-0000-0000-0000-000000000000}"/>
  <bookViews>
    <workbookView xWindow="-110" yWindow="-110" windowWidth="19420" windowHeight="10560" firstSheet="1" activeTab="1" xr2:uid="{00000000-000D-0000-FFFF-FFFF00000000}"/>
  </bookViews>
  <sheets>
    <sheet name="Sprache" sheetId="7" state="hidden" r:id="rId1"/>
    <sheet name="Titelbl." sheetId="8" r:id="rId2"/>
    <sheet name="Folgebl._TD" sheetId="5" r:id="rId3"/>
    <sheet name="Skizzen_TD" sheetId="11" r:id="rId4"/>
    <sheet name="Folgebl._FM_TD" sheetId="12" r:id="rId5"/>
  </sheets>
  <definedNames>
    <definedName name="_xlnm.Print_Area" localSheetId="4">Folgebl._FM_TD!$A$1:$BG$56</definedName>
    <definedName name="_xlnm.Print_Area" localSheetId="2">Folgebl._TD!$A$1:$BF$55</definedName>
    <definedName name="_xlnm.Print_Area" localSheetId="3">Skizzen_TD!$A$1:$BF$53</definedName>
    <definedName name="_xlnm.Print_Area" localSheetId="1">Titelbl.!$A$1:$BM$59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" i="12" l="1"/>
  <c r="S6" i="12"/>
  <c r="J6" i="12"/>
  <c r="A8" i="7" l="1"/>
  <c r="A12" i="7"/>
  <c r="A13" i="7"/>
  <c r="AG2" i="11"/>
  <c r="AJ2" i="5"/>
  <c r="BA2" i="5" l="1"/>
  <c r="L53" i="11" l="1"/>
  <c r="AF2" i="5"/>
  <c r="AH2" i="12" l="1"/>
  <c r="BB2" i="11"/>
  <c r="A56" i="12" l="1"/>
  <c r="A55" i="5"/>
  <c r="A53" i="11"/>
  <c r="L56" i="12" l="1"/>
  <c r="BF1" i="12"/>
  <c r="L55" i="5"/>
  <c r="A107" i="7" l="1"/>
  <c r="A106" i="7"/>
  <c r="A105" i="7"/>
  <c r="A28" i="7" l="1"/>
  <c r="A96" i="7"/>
  <c r="A97" i="7"/>
  <c r="A99" i="7"/>
  <c r="A101" i="7"/>
  <c r="A98" i="7"/>
  <c r="A103" i="7"/>
  <c r="A100" i="7"/>
  <c r="A95" i="7"/>
  <c r="A104" i="7"/>
  <c r="A50" i="7"/>
  <c r="A66" i="7"/>
  <c r="A29" i="7"/>
  <c r="BB1" i="11" s="1"/>
  <c r="A63" i="7"/>
  <c r="A94" i="7"/>
  <c r="A77" i="7"/>
  <c r="A76" i="7"/>
  <c r="A78" i="7"/>
  <c r="A79" i="7"/>
  <c r="A102" i="7"/>
  <c r="A64" i="7"/>
  <c r="A46" i="7"/>
  <c r="A36" i="7"/>
  <c r="BH11" i="8" s="1"/>
  <c r="A35" i="7"/>
  <c r="BB11" i="8" s="1"/>
  <c r="BD1" i="5"/>
  <c r="A27" i="7"/>
  <c r="A26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5" i="7"/>
  <c r="A74" i="7"/>
  <c r="A73" i="7"/>
  <c r="A72" i="7"/>
  <c r="A71" i="7"/>
  <c r="A70" i="7"/>
  <c r="A69" i="7"/>
  <c r="A68" i="7"/>
  <c r="A67" i="7"/>
  <c r="A65" i="7"/>
  <c r="A62" i="7"/>
  <c r="A61" i="7"/>
  <c r="A60" i="7"/>
  <c r="A59" i="7"/>
  <c r="A58" i="7"/>
  <c r="B22" i="8" s="1"/>
  <c r="A57" i="7"/>
  <c r="A21" i="8" s="1"/>
  <c r="A56" i="7"/>
  <c r="A55" i="7"/>
  <c r="A54" i="7"/>
  <c r="A53" i="7"/>
  <c r="A52" i="7"/>
  <c r="A51" i="7"/>
  <c r="A49" i="7"/>
  <c r="A48" i="7"/>
  <c r="A47" i="7"/>
  <c r="A45" i="7"/>
  <c r="A44" i="7"/>
  <c r="A43" i="7"/>
  <c r="A42" i="7"/>
  <c r="A41" i="7"/>
  <c r="A40" i="7"/>
  <c r="A39" i="7"/>
  <c r="AT13" i="8" s="1"/>
  <c r="A38" i="7"/>
  <c r="AT12" i="8" s="1"/>
  <c r="A37" i="7"/>
  <c r="AT11" i="8" s="1"/>
  <c r="A34" i="7"/>
  <c r="A33" i="7"/>
  <c r="A32" i="7"/>
  <c r="A31" i="7"/>
  <c r="AY3" i="8" s="1"/>
  <c r="A30" i="7"/>
  <c r="A25" i="7"/>
  <c r="A24" i="7"/>
  <c r="A23" i="7"/>
  <c r="A22" i="7"/>
  <c r="V9" i="8" s="1"/>
  <c r="A21" i="7"/>
  <c r="V7" i="8" s="1"/>
  <c r="A20" i="7"/>
  <c r="V5" i="8" s="1"/>
  <c r="A19" i="7"/>
  <c r="A18" i="7"/>
  <c r="A17" i="7"/>
  <c r="A16" i="7"/>
  <c r="A15" i="7"/>
  <c r="A14" i="7"/>
  <c r="A11" i="7"/>
  <c r="A10" i="8" s="1"/>
  <c r="A10" i="7"/>
  <c r="A9" i="8" s="1"/>
  <c r="A9" i="7"/>
  <c r="A8" i="8" s="1"/>
  <c r="A7" i="7"/>
  <c r="A6" i="7"/>
  <c r="A5" i="7"/>
  <c r="A7" i="8" s="1"/>
  <c r="A4" i="7"/>
  <c r="A6" i="8" s="1"/>
  <c r="A3" i="7"/>
  <c r="A5" i="8" s="1"/>
  <c r="A2" i="7"/>
  <c r="A4" i="8" s="1"/>
  <c r="K2" i="8"/>
  <c r="K1" i="8"/>
  <c r="AH1" i="12" l="1"/>
  <c r="AF1" i="5"/>
  <c r="AD1" i="12"/>
  <c r="AB1" i="5"/>
  <c r="L1" i="8"/>
  <c r="AL1" i="8"/>
  <c r="BC1" i="8"/>
  <c r="AZ1" i="12" s="1"/>
  <c r="AX1" i="8"/>
  <c r="AW1" i="12" s="1"/>
  <c r="Y12" i="8"/>
  <c r="Y5" i="12"/>
  <c r="S12" i="8"/>
  <c r="S5" i="12"/>
  <c r="A12" i="8"/>
  <c r="A5" i="12"/>
  <c r="J12" i="8"/>
  <c r="J5" i="12"/>
  <c r="A11" i="8"/>
  <c r="A4" i="12"/>
  <c r="AM3" i="8"/>
  <c r="BG1" i="8"/>
  <c r="B24" i="8"/>
  <c r="AL1" i="12" l="1"/>
  <c r="AJ1" i="5"/>
  <c r="AG1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tomic</author>
    <author>fischer</author>
    <author>cavena</author>
  </authors>
  <commentList>
    <comment ref="B25" authorId="0" shapeId="0" xr:uid="{00000000-0006-0000-0200-000001000000}">
      <text>
        <r>
          <rPr>
            <sz val="9"/>
            <color indexed="81"/>
            <rFont val="Tahoma"/>
            <family val="2"/>
          </rPr>
          <t>SF = Stützfuss 
SS = Stützschulter</t>
        </r>
      </text>
    </comment>
    <comment ref="B26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V1 = min. 6cm und max. 75cm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V2 = min. 6cm und max. 75cm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4" authorId="2" shapeId="0" xr:uid="{00000000-0006-0000-0200-000004000000}">
      <text>
        <r>
          <rPr>
            <b/>
            <sz val="8"/>
            <color indexed="81"/>
            <rFont val="Segoe UI"/>
            <family val="2"/>
          </rPr>
          <t>I = gegen innen
A = gegen aussen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B35" authorId="2" shapeId="0" xr:uid="{00000000-0006-0000-0200-000005000000}">
      <text>
        <r>
          <rPr>
            <b/>
            <sz val="8"/>
            <color indexed="81"/>
            <rFont val="Segoe UI"/>
            <family val="2"/>
          </rPr>
          <t>BR = Winkelkonsole an Brüstung
BT = Betonblumentrog
SP = Stahlplatte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B39" authorId="1" shapeId="0" xr:uid="{00000000-0006-0000-0200-000006000000}">
      <text>
        <r>
          <rPr>
            <sz val="9"/>
            <color indexed="81"/>
            <rFont val="Tahoma"/>
            <family val="2"/>
          </rPr>
          <t>ALR = Speier links
ARR = Speier rechts
AAL = Ablaufrohr Stütze aussen links
AAR = Ablaufrohr Stütze aussen rechts
AIL = Ablaufrohr Stütze innen links
AIR = Ablaufrohr Stütze innen rechts
AVL = Ablaufrohr Stütze vorne links
AVR = Ablaufrohr Stütze vorne rechts
ALU = Ablaufrohr in Stütze links überstehend
ARU = Ablaufrohr in Stütze rechts überstehend
FAL = Flexschlauch in Stütze aussen links
FAR = Flexschlauch in Stütze aussen rechts
FIL = Flexschlauch in Stütze innen links
FIR = Flexschlauch in Stütze innen rechts
FVL = Flexschlauch in Stütze vorne links
FVR = Flexschlauch in Stütze vorne rechts
FHL = Flexschlauch in Stütze hinten links
FHR = Flexschlauch in Stütze hinten rechts
BAL = Rohrbogen aussen links
BAR = Rogrbogen aussen rechts
BIL = Rohrbogen innen links
BIR = Rohrbogen innen rechts
BVL = Rohrbogen vorne links
BVR = Rohrbogen vorne rechts
BHL = Rohrbogen hinten links
BHR = Rohrbogen hinten rechts</t>
        </r>
      </text>
    </comment>
    <comment ref="B40" authorId="1" shapeId="0" xr:uid="{00000000-0006-0000-0200-000007000000}">
      <text>
        <r>
          <rPr>
            <sz val="9"/>
            <color indexed="81"/>
            <rFont val="Tahoma"/>
            <family val="2"/>
          </rPr>
          <t>O = ohne Beleuchtung 
K = kalt
W = warm</t>
        </r>
      </text>
    </comment>
    <comment ref="B42" authorId="1" shapeId="0" xr:uid="{00000000-0006-0000-0200-000008000000}">
      <text>
        <r>
          <rPr>
            <sz val="9"/>
            <color indexed="81"/>
            <rFont val="Tahoma"/>
            <family val="2"/>
          </rPr>
          <t xml:space="preserve">O = ohne
L = links
R = rechts
B = beidseitig
</t>
        </r>
      </text>
    </comment>
    <comment ref="B43" authorId="2" shapeId="0" xr:uid="{00000000-0006-0000-0200-000009000000}">
      <text>
        <r>
          <rPr>
            <sz val="8"/>
            <color indexed="81"/>
            <rFont val="Segoe UI"/>
            <family val="2"/>
          </rPr>
          <t xml:space="preserve">O = ohne
L = links
R = rechts
B = beidseitig
</t>
        </r>
      </text>
    </comment>
    <comment ref="B44" authorId="2" shapeId="0" xr:uid="{00000000-0006-0000-0200-00000A000000}">
      <text>
        <r>
          <rPr>
            <sz val="8"/>
            <color indexed="81"/>
            <rFont val="Segoe UI"/>
            <family val="2"/>
          </rPr>
          <t xml:space="preserve">O = ohne
N = Trafoblech norm
S = Trafoblech ohne Glas
</t>
        </r>
      </text>
    </comment>
    <comment ref="B47" authorId="1" shapeId="0" xr:uid="{00000000-0006-0000-0200-00000B000000}">
      <text>
        <r>
          <rPr>
            <sz val="9"/>
            <color indexed="81"/>
            <rFont val="Tahoma"/>
            <family val="2"/>
          </rPr>
          <t xml:space="preserve">BE = Beton
MA = Mauerwerk
HO = Holz
ME = Metall
EP = Einlegeplatte
</t>
        </r>
      </text>
    </comment>
    <comment ref="B49" authorId="2" shapeId="0" xr:uid="{00000000-0006-0000-0200-00000C000000}">
      <text>
        <r>
          <rPr>
            <b/>
            <sz val="8"/>
            <color indexed="81"/>
            <rFont val="Segoe UI"/>
            <family val="2"/>
          </rPr>
          <t>BE = Beton
MA = Mauerwerk
HO = Holz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fischer</author>
  </authors>
  <commentList>
    <comment ref="B3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OF = Motor ohne Funk
FE = Funkmotor
FS = Solarmotor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FE = Führungungsprofil rund einfach
FD = Führungungsprofil rund doppelt </t>
        </r>
      </text>
    </comment>
    <comment ref="B33" authorId="0" shapeId="0" xr:uid="{00000000-0006-0000-0400-000003000000}">
      <text>
        <r>
          <rPr>
            <sz val="9"/>
            <color indexed="81"/>
            <rFont val="Tahoma"/>
            <family val="2"/>
          </rPr>
          <t>FE = Führungungsprofil rund einfach
FD = Führungungsprofil rund doppelt</t>
        </r>
      </text>
    </comment>
    <comment ref="B34" authorId="0" shapeId="0" xr:uid="{00000000-0006-0000-0400-000004000000}">
      <text>
        <r>
          <rPr>
            <sz val="9"/>
            <color indexed="81"/>
            <rFont val="Tahoma"/>
            <family val="2"/>
          </rPr>
          <t>N= nach Normschema (eine Öse mittig in jeder Stoffbahn) 
S= nach Skizze (Ösenposition und Ösenanzahl beliebig)</t>
        </r>
      </text>
    </comment>
  </commentList>
</comments>
</file>

<file path=xl/sharedStrings.xml><?xml version="1.0" encoding="utf-8"?>
<sst xmlns="http://schemas.openxmlformats.org/spreadsheetml/2006/main" count="534" uniqueCount="449">
  <si>
    <t>K</t>
  </si>
  <si>
    <t>T</t>
  </si>
  <si>
    <t>Typ</t>
  </si>
  <si>
    <t>Kolonne</t>
  </si>
  <si>
    <t>Antrieb</t>
  </si>
  <si>
    <t>Auftrag-Nr.</t>
  </si>
  <si>
    <t>Fenster-Nr.</t>
  </si>
  <si>
    <t>Bl.Anz.</t>
  </si>
  <si>
    <t>bk-abhängig</t>
  </si>
  <si>
    <t>Schenker Storen AG</t>
  </si>
  <si>
    <t>Sonnen- und Wetterschutzsysteme</t>
  </si>
  <si>
    <t>Objekt:</t>
  </si>
  <si>
    <t>CH-5012 Schönenwerd</t>
  </si>
  <si>
    <t>Stauwehrstrasse 34</t>
  </si>
  <si>
    <t>Strasse:</t>
  </si>
  <si>
    <t>PLZ,  Ort:</t>
  </si>
  <si>
    <t>Oberflächenbehandlung</t>
  </si>
  <si>
    <t>Termine für</t>
  </si>
  <si>
    <t>Datum</t>
  </si>
  <si>
    <t>Visum</t>
  </si>
  <si>
    <t>Gegenstand</t>
  </si>
  <si>
    <t>Farb-Nr</t>
  </si>
  <si>
    <t>Farb-Art</t>
  </si>
  <si>
    <t>Beh-Art</t>
  </si>
  <si>
    <t>Massaufnahme</t>
  </si>
  <si>
    <t>Sped. Woche</t>
  </si>
  <si>
    <t>Vorabl. El.-Mat.</t>
  </si>
  <si>
    <t>Code Behandlungsarten:</t>
  </si>
  <si>
    <t>Papiere TAB</t>
  </si>
  <si>
    <t>Zeichnung</t>
  </si>
  <si>
    <t>Stk-Listen</t>
  </si>
  <si>
    <t>Zusatzblätter</t>
  </si>
  <si>
    <t>Skizzen</t>
  </si>
  <si>
    <t>Arch. Pläne</t>
  </si>
  <si>
    <t>Steuerung</t>
  </si>
  <si>
    <t>Blatt-Nr.</t>
  </si>
  <si>
    <t>Träger</t>
  </si>
  <si>
    <t>Montage</t>
  </si>
  <si>
    <t>Blatt-Anzahl</t>
  </si>
  <si>
    <t>Fax 062 / 858 57 56 (TAB)</t>
  </si>
  <si>
    <t>h-abhängig</t>
  </si>
  <si>
    <t>Kastenprofil</t>
  </si>
  <si>
    <t>Stoffstab</t>
  </si>
  <si>
    <t>Schalter bauseits gemäss Motor-Planungsunterlagen oder Support PLE</t>
  </si>
  <si>
    <t>Sprache:</t>
  </si>
  <si>
    <t>d</t>
  </si>
  <si>
    <t>KG</t>
  </si>
  <si>
    <t>f</t>
  </si>
  <si>
    <t>e</t>
  </si>
  <si>
    <t>Holtext:</t>
  </si>
  <si>
    <t>i</t>
  </si>
  <si>
    <t>Schenker Stores SA</t>
  </si>
  <si>
    <t>Email: dispo@storen.ch</t>
  </si>
  <si>
    <t>Schenker Stores France SAS</t>
  </si>
  <si>
    <t>28, La Tannerie</t>
  </si>
  <si>
    <t>57070 Saint Julien les Metz</t>
  </si>
  <si>
    <t>Tél. 03 87 21 82 80</t>
  </si>
  <si>
    <t>Fax. 03 88 85 64 11</t>
  </si>
  <si>
    <t>Email: info@schenkerstores.com</t>
  </si>
  <si>
    <t>Rue:</t>
  </si>
  <si>
    <t>Mass- / Aufgabeformular</t>
  </si>
  <si>
    <t>Anz. Storen</t>
  </si>
  <si>
    <t>Vorabl. Schema</t>
  </si>
  <si>
    <t>Adresse:</t>
  </si>
  <si>
    <t>Führung</t>
  </si>
  <si>
    <t>Coulisse</t>
  </si>
  <si>
    <t>einbrennlackiert  (pulverbeschichtet)</t>
  </si>
  <si>
    <t>farblos anodisiert</t>
  </si>
  <si>
    <t>farbig anodisiert, matt</t>
  </si>
  <si>
    <t>farbig anodisiert, glanz</t>
  </si>
  <si>
    <t>roh</t>
  </si>
  <si>
    <t>brut</t>
  </si>
  <si>
    <t>Code</t>
  </si>
  <si>
    <t>Bemerkungen</t>
  </si>
  <si>
    <t>Anzahl Storen</t>
  </si>
  <si>
    <t>ok Rahmenb - uk Führung</t>
  </si>
  <si>
    <t>Antriebsart</t>
  </si>
  <si>
    <t>Länge</t>
  </si>
  <si>
    <t>Farbe</t>
  </si>
  <si>
    <t>Sta</t>
  </si>
  <si>
    <t>Alu</t>
  </si>
  <si>
    <t>fest</t>
  </si>
  <si>
    <t>fixe</t>
  </si>
  <si>
    <t>ausziehb.</t>
  </si>
  <si>
    <t>extensible</t>
  </si>
  <si>
    <t>wegnehmb.</t>
  </si>
  <si>
    <t>4-kt Länge der Durchführung</t>
  </si>
  <si>
    <t>Durchführungscode</t>
  </si>
  <si>
    <t>Abdeckplatte / Abdeckplattencode</t>
  </si>
  <si>
    <t>Magnet-Kurbelh./Kurbelhaltercode</t>
  </si>
  <si>
    <t>Träger nach oben / hinten</t>
  </si>
  <si>
    <t>Führungstyp</t>
  </si>
  <si>
    <t>auf</t>
  </si>
  <si>
    <t>sur</t>
  </si>
  <si>
    <t>Beton</t>
  </si>
  <si>
    <t>Holz</t>
  </si>
  <si>
    <t>Blech</t>
  </si>
  <si>
    <t>Metall</t>
  </si>
  <si>
    <t>métal</t>
  </si>
  <si>
    <t>Befestigungsklammer</t>
  </si>
  <si>
    <t>nach hinten</t>
  </si>
  <si>
    <t>nach oben</t>
  </si>
  <si>
    <t>Standardantrieb</t>
  </si>
  <si>
    <t>Federwalzenzug</t>
  </si>
  <si>
    <t>scpa</t>
  </si>
  <si>
    <t>Tende Schenker SA</t>
  </si>
  <si>
    <t>Order No.</t>
  </si>
  <si>
    <t>Model</t>
  </si>
  <si>
    <t>signature</t>
  </si>
  <si>
    <t>Deadlines for</t>
  </si>
  <si>
    <t>Taking measurements</t>
  </si>
  <si>
    <t>drawing</t>
  </si>
  <si>
    <t>parts lists</t>
  </si>
  <si>
    <t>sketches</t>
  </si>
  <si>
    <t>Address:</t>
  </si>
  <si>
    <t>guide</t>
  </si>
  <si>
    <t>surface treatment</t>
  </si>
  <si>
    <t>Colour No.</t>
  </si>
  <si>
    <t>Colour type</t>
  </si>
  <si>
    <t>anodizzato incolore</t>
  </si>
  <si>
    <t>untreated</t>
  </si>
  <si>
    <t>grezzo</t>
  </si>
  <si>
    <t>Codice</t>
  </si>
  <si>
    <t>Window No.</t>
  </si>
  <si>
    <t>Number of blinds</t>
  </si>
  <si>
    <t>h-dependent</t>
  </si>
  <si>
    <t>ok fixing bracket - uk guide</t>
  </si>
  <si>
    <t>Lunghezza</t>
  </si>
  <si>
    <t>colour</t>
  </si>
  <si>
    <t>alu</t>
  </si>
  <si>
    <t>fixed</t>
  </si>
  <si>
    <t>fisso</t>
  </si>
  <si>
    <t>extendable</t>
  </si>
  <si>
    <t>removable</t>
  </si>
  <si>
    <t>Cover plate / Cover plate code</t>
  </si>
  <si>
    <t>Magnetic crank holder/Crank holder code</t>
  </si>
  <si>
    <t>Guide type</t>
  </si>
  <si>
    <t>on</t>
  </si>
  <si>
    <t>su</t>
  </si>
  <si>
    <t>Béton</t>
  </si>
  <si>
    <t>Calcestruzzo</t>
  </si>
  <si>
    <t>wood</t>
  </si>
  <si>
    <t>Tôle</t>
  </si>
  <si>
    <t>sheet metal</t>
  </si>
  <si>
    <t>metal</t>
  </si>
  <si>
    <t>azionamento standard</t>
  </si>
  <si>
    <t>fabric rod</t>
  </si>
  <si>
    <t>barra finale</t>
  </si>
  <si>
    <t>Einlegeplatte</t>
  </si>
  <si>
    <t>insert plate</t>
  </si>
  <si>
    <t>Lagerschild</t>
  </si>
  <si>
    <t>Isolation bis 40 mm</t>
  </si>
  <si>
    <t>Tavapan</t>
  </si>
  <si>
    <t>support</t>
  </si>
  <si>
    <t>Breite Konstruktion</t>
  </si>
  <si>
    <t>piastra di posa</t>
  </si>
  <si>
    <t>guida</t>
  </si>
  <si>
    <t>Schenker Blinds Ltd.</t>
  </si>
  <si>
    <t>Street:</t>
  </si>
  <si>
    <t>longueur du carré de traversée</t>
  </si>
  <si>
    <t>square length of the lead-through</t>
  </si>
  <si>
    <t>lunghezza quadro snodo</t>
  </si>
  <si>
    <t>plaque de couverture / code de plaque de couverture</t>
  </si>
  <si>
    <t>piastra di copertura / codice piastra di copertura</t>
  </si>
  <si>
    <t>adresse:</t>
  </si>
  <si>
    <t>indirizzo:</t>
  </si>
  <si>
    <t>aluminium</t>
  </si>
  <si>
    <t>alluminio</t>
  </si>
  <si>
    <t>azionamento</t>
  </si>
  <si>
    <t>mode d'entraînement</t>
  </si>
  <si>
    <t>type of drive/gearbox</t>
  </si>
  <si>
    <t>tipo di azionamento</t>
  </si>
  <si>
    <t>côte de commande de l'intérieur</t>
  </si>
  <si>
    <t>position of gear box from inside</t>
  </si>
  <si>
    <t>posizione del comando visto dall'interno</t>
  </si>
  <si>
    <t>nombre de stores</t>
  </si>
  <si>
    <t>No. of blinds</t>
  </si>
  <si>
    <t xml:space="preserve">quant. tende </t>
  </si>
  <si>
    <t>quantità tende</t>
  </si>
  <si>
    <t>plans d'architecte</t>
  </si>
  <si>
    <t>Arch. plans</t>
  </si>
  <si>
    <t>progetti arch.</t>
  </si>
  <si>
    <t>N° de commande</t>
  </si>
  <si>
    <t>n. d'ordine</t>
  </si>
  <si>
    <t>estraibi.</t>
  </si>
  <si>
    <t>mode trait.</t>
  </si>
  <si>
    <t>type of drop</t>
  </si>
  <si>
    <t>tipo di trat.</t>
  </si>
  <si>
    <t>Remarques</t>
  </si>
  <si>
    <t>Comments</t>
  </si>
  <si>
    <t>Commenti</t>
  </si>
  <si>
    <t>Concrete</t>
  </si>
  <si>
    <t>dépendant de bk</t>
  </si>
  <si>
    <t>dependent on bk</t>
  </si>
  <si>
    <t>dipendente da b</t>
  </si>
  <si>
    <t>nbre pages</t>
  </si>
  <si>
    <t>No. of sheets</t>
  </si>
  <si>
    <t>quant. fo.</t>
  </si>
  <si>
    <t>nombre de pages</t>
  </si>
  <si>
    <t>quantità fogli</t>
  </si>
  <si>
    <t>N° de page</t>
  </si>
  <si>
    <t>Sheet No.</t>
  </si>
  <si>
    <t>n. foglio</t>
  </si>
  <si>
    <t>lamiera</t>
  </si>
  <si>
    <t>largeur de l'installation</t>
  </si>
  <si>
    <t>width of installation</t>
  </si>
  <si>
    <t>larghezza dell'impianto</t>
  </si>
  <si>
    <t>Code de mode de traitement:</t>
  </si>
  <si>
    <t>Treatment type code</t>
  </si>
  <si>
    <t>codice tipi di trattamento:</t>
  </si>
  <si>
    <t>date</t>
  </si>
  <si>
    <t>Date / data</t>
  </si>
  <si>
    <t>data</t>
  </si>
  <si>
    <t>code de traversée</t>
  </si>
  <si>
    <t>lead-through code</t>
  </si>
  <si>
    <t>codice foro di passaggio</t>
  </si>
  <si>
    <t>thermolaqué (poudré)</t>
  </si>
  <si>
    <t>stove-enamelled (powder-coated)</t>
  </si>
  <si>
    <t>termolaccato (verniciato a polvere)</t>
  </si>
  <si>
    <t>e-mail: info@schenkerstores.com</t>
  </si>
  <si>
    <t>genre de couleur</t>
  </si>
  <si>
    <t>tipo di colore</t>
  </si>
  <si>
    <t>couleur</t>
  </si>
  <si>
    <t>colore</t>
  </si>
  <si>
    <t>anodisé coloré, brillant</t>
  </si>
  <si>
    <t>colour anodised, gloss finish</t>
  </si>
  <si>
    <t>anodizzato colorato, lucido</t>
  </si>
  <si>
    <t>anodisé coloré, mat</t>
  </si>
  <si>
    <t>colour anodised, matt</t>
  </si>
  <si>
    <t>anodizzato colorato, opaco</t>
  </si>
  <si>
    <t>anodisé incolore</t>
  </si>
  <si>
    <t>clear anodised</t>
  </si>
  <si>
    <t>N° couleur</t>
  </si>
  <si>
    <t>n. colore</t>
  </si>
  <si>
    <t>traction par rouleau à ressort</t>
  </si>
  <si>
    <t>Spring roller pull</t>
  </si>
  <si>
    <t>tirante rulli a molla</t>
  </si>
  <si>
    <t>N° de fenêtre</t>
  </si>
  <si>
    <t>n. finestra</t>
  </si>
  <si>
    <t>type de support de coulisse</t>
  </si>
  <si>
    <t>tipo di guida</t>
  </si>
  <si>
    <t>objet</t>
  </si>
  <si>
    <t>object</t>
  </si>
  <si>
    <t>oggetto</t>
  </si>
  <si>
    <t>dépendant de h</t>
  </si>
  <si>
    <t>dipendente da h</t>
  </si>
  <si>
    <t>bois</t>
  </si>
  <si>
    <t>legno</t>
  </si>
  <si>
    <t>isolation jusqu'à 40 mm</t>
  </si>
  <si>
    <t>Insulation up to 40 mm</t>
  </si>
  <si>
    <t>isolamento fino a 40 mm</t>
  </si>
  <si>
    <t>profil de caisson</t>
  </si>
  <si>
    <t>Box profile</t>
  </si>
  <si>
    <t>profilo cassone</t>
  </si>
  <si>
    <t>colonne</t>
  </si>
  <si>
    <t>column</t>
  </si>
  <si>
    <t>colonna</t>
  </si>
  <si>
    <t>flasque de palier</t>
  </si>
  <si>
    <t>Endplate</t>
  </si>
  <si>
    <t>scudo del cuscinetto</t>
  </si>
  <si>
    <t>Longueur</t>
  </si>
  <si>
    <t>Length</t>
  </si>
  <si>
    <t>support de manivelle à aimant / code de support de manivelle</t>
  </si>
  <si>
    <t>supp. manovella magnetico/codice supporto manovella</t>
  </si>
  <si>
    <t>formulaire de cote / de données</t>
  </si>
  <si>
    <t>Dimensional / Order Form</t>
  </si>
  <si>
    <t>modulo misure / incarico</t>
  </si>
  <si>
    <t>relevé de mesures</t>
  </si>
  <si>
    <t>rilievo misure</t>
  </si>
  <si>
    <t>metallo</t>
  </si>
  <si>
    <t>Installation</t>
  </si>
  <si>
    <t xml:space="preserve">montaggio  </t>
  </si>
  <si>
    <t>vers l'arrière</t>
  </si>
  <si>
    <t>to the back</t>
  </si>
  <si>
    <t>indietro</t>
  </si>
  <si>
    <t>vers le haut</t>
  </si>
  <si>
    <t>upwards</t>
  </si>
  <si>
    <t>verso l'alto</t>
  </si>
  <si>
    <t>traitement de surface</t>
  </si>
  <si>
    <t>trattamento della superficie</t>
  </si>
  <si>
    <t>objet:</t>
  </si>
  <si>
    <t>Object:</t>
  </si>
  <si>
    <t>oggetto:</t>
  </si>
  <si>
    <t xml:space="preserve">bord sup. cadre - bord inf. coulisse </t>
  </si>
  <si>
    <t>ok staffa per telaio - uk guida</t>
  </si>
  <si>
    <t>papiers TAB</t>
  </si>
  <si>
    <t>Paper TAB</t>
  </si>
  <si>
    <t>TAB documenti</t>
  </si>
  <si>
    <t>NPA, localité:</t>
  </si>
  <si>
    <t>Post Code, Town</t>
  </si>
  <si>
    <t>NPA, località</t>
  </si>
  <si>
    <t>interrupteur à charge du client selon document de projet de moteur ou Support PLE</t>
  </si>
  <si>
    <t>Customer-supplied switch acc. to motor planning doocumentation or Support PLE</t>
  </si>
  <si>
    <t xml:space="preserve">interruttore lato costruzione in conformità alla documentazione motore, progettazione o Support PLE </t>
  </si>
  <si>
    <t>croquis</t>
  </si>
  <si>
    <t>schizzi</t>
  </si>
  <si>
    <t>systèmes de protection contre le soleil et les intempéries</t>
  </si>
  <si>
    <t>sun and weather protection system</t>
  </si>
  <si>
    <t>sistemi di protezione solare e contro le intemperie</t>
  </si>
  <si>
    <t>semaine d'expédition</t>
  </si>
  <si>
    <t>despatch week</t>
  </si>
  <si>
    <t>settimana di sped.</t>
  </si>
  <si>
    <t>sta</t>
  </si>
  <si>
    <t>entraînement standard</t>
  </si>
  <si>
    <t>Standard drive</t>
  </si>
  <si>
    <t>liste de pièces</t>
  </si>
  <si>
    <t>elenchi pez.</t>
  </si>
  <si>
    <t>via:</t>
  </si>
  <si>
    <t>délai pour</t>
  </si>
  <si>
    <t>termini per</t>
  </si>
  <si>
    <t>supporti verso l'alto / indietro</t>
  </si>
  <si>
    <t>type</t>
  </si>
  <si>
    <t>tipo</t>
  </si>
  <si>
    <t>visa</t>
  </si>
  <si>
    <t>visto</t>
  </si>
  <si>
    <t>livraison anticipée mat. Él.</t>
  </si>
  <si>
    <t>Pre-delivery elect. matl.</t>
  </si>
  <si>
    <t>fornitura ant. mat. el.</t>
  </si>
  <si>
    <t>livraison anticipée schéma</t>
  </si>
  <si>
    <t>Pre-delivery circuit diagram</t>
  </si>
  <si>
    <t>fornitura ant. schema</t>
  </si>
  <si>
    <t>amovible</t>
  </si>
  <si>
    <t>rimuovibile</t>
  </si>
  <si>
    <t>dessin</t>
  </si>
  <si>
    <t>disegno</t>
  </si>
  <si>
    <t>feuille supplémentaire</t>
  </si>
  <si>
    <t>additional sheet</t>
  </si>
  <si>
    <t>fogli supplementari</t>
  </si>
  <si>
    <t>Antriebsseite von Innen</t>
  </si>
  <si>
    <t>Piccolo (2166)</t>
  </si>
  <si>
    <t>Piccolo</t>
  </si>
  <si>
    <t>Stoffdessin - Nr.</t>
  </si>
  <si>
    <t>N° de dessin de tissu</t>
  </si>
  <si>
    <t>Fabric pattern no.</t>
  </si>
  <si>
    <t>disegno del tessuto n.</t>
  </si>
  <si>
    <t>Etikette</t>
  </si>
  <si>
    <t>étiquette</t>
  </si>
  <si>
    <t>label</t>
  </si>
  <si>
    <t>etichetta</t>
  </si>
  <si>
    <t>Ausführung (indoor / outdoor):</t>
  </si>
  <si>
    <t>type (indoor / outdoor):</t>
  </si>
  <si>
    <t>versione (indoor / outdoor):</t>
  </si>
  <si>
    <t>style (indoor / outdoor):</t>
  </si>
  <si>
    <t>actionnement (z.T. entraînement)</t>
  </si>
  <si>
    <t xml:space="preserve">(motor) drive </t>
  </si>
  <si>
    <t>agrafe de fixation</t>
  </si>
  <si>
    <t>attachment clip</t>
  </si>
  <si>
    <t>pinza di fissaggio</t>
  </si>
  <si>
    <t>plaque d'insertion</t>
  </si>
  <si>
    <t>barre à toile</t>
  </si>
  <si>
    <t>supporto</t>
  </si>
  <si>
    <t>support vers le haut / l'arrière</t>
  </si>
  <si>
    <t>support upwards / to rear</t>
  </si>
  <si>
    <t>Anzahl TD</t>
  </si>
  <si>
    <t>Verglasung</t>
  </si>
  <si>
    <t xml:space="preserve"> Anz. TD</t>
  </si>
  <si>
    <t>FUNK - Steuerung BELEUCHTUNG          J / N</t>
  </si>
  <si>
    <t>Handsender 1 - Kanal weiss</t>
  </si>
  <si>
    <t>Handsender 1 - Kanal schwarz</t>
  </si>
  <si>
    <t>Abmasse in mm</t>
  </si>
  <si>
    <t>Breite Konstruktion (BK)</t>
  </si>
  <si>
    <t>Ausladung (AL)</t>
  </si>
  <si>
    <t>Höhe Wand (HW)</t>
  </si>
  <si>
    <t>Höhe vorne (HV)</t>
  </si>
  <si>
    <t xml:space="preserve">                                  Kolonne</t>
  </si>
  <si>
    <t>Versatz (VM =&gt; nur Typ 1)</t>
  </si>
  <si>
    <t>Klar / Mattfolie / ohne (K / M / O)</t>
  </si>
  <si>
    <t>Voll- / Teilverglasung (V / T)</t>
  </si>
  <si>
    <t>Scheibenlänge verkürzt (mm)</t>
  </si>
  <si>
    <t>Scheibenreihe Abzug (Anzahl)</t>
  </si>
  <si>
    <t>Stützenausführung (SF / SS)</t>
  </si>
  <si>
    <t>Diverses</t>
  </si>
  <si>
    <t>Beschattung (2182)  J / N</t>
  </si>
  <si>
    <t>Stützeneinteilung autom. rechnen J / N</t>
  </si>
  <si>
    <t>Stützendistanz innen Pos. 1 (T1)</t>
  </si>
  <si>
    <t>Stützendistanz innen Pos. 2 (T2)</t>
  </si>
  <si>
    <t>Stützendistanz innen Pos. 3 (T3)</t>
  </si>
  <si>
    <t>Stützendistanz innen Pos. 4 (T4)</t>
  </si>
  <si>
    <t>Stützen</t>
  </si>
  <si>
    <t>Spickel ohne Glas (O / L / R / B)</t>
  </si>
  <si>
    <t>Wasserablauf (siehe Skizzen TD)</t>
  </si>
  <si>
    <t>Höhe (Längsträgerlänge)</t>
  </si>
  <si>
    <t>Anzahl Beschattungen</t>
  </si>
  <si>
    <t xml:space="preserve">Grundkonstruktion TD </t>
  </si>
  <si>
    <t>Kupplungsstecker komplett  J / N</t>
  </si>
  <si>
    <t>Vorablieferung Elektromaterial  J / N (ohne Motorenkupplungsstecker)</t>
  </si>
  <si>
    <t>SE 100 - Steuerung  J / N</t>
  </si>
  <si>
    <t>Funk - Steuerung J / N</t>
  </si>
  <si>
    <t>Adresse Vorablieferung:</t>
  </si>
  <si>
    <t>Breite</t>
  </si>
  <si>
    <t>Motor  OF / FE  / FS</t>
  </si>
  <si>
    <t>Spezialfarbe  J / N</t>
  </si>
  <si>
    <t>Handsender 5 - Kanal weiss</t>
  </si>
  <si>
    <t>Handsender 5 - Kanal schwarz</t>
  </si>
  <si>
    <t>Führungs-Typ LVI Code (933= FE / 999= FD)</t>
  </si>
  <si>
    <t>Führungs-Typ RVI Code (933= FE / 999= FD)</t>
  </si>
  <si>
    <t>1=</t>
  </si>
  <si>
    <t>Ortshöhe gemäss "Index D" angepassen</t>
  </si>
  <si>
    <t>Rückwandprofil Vorablieferung J / N</t>
  </si>
  <si>
    <t>Zusätzliche Längsträger (Stk.)</t>
  </si>
  <si>
    <t>Zusätzliche Beleuchtungsträger (Stk.)</t>
  </si>
  <si>
    <t>Blatt 1</t>
  </si>
  <si>
    <t>Blatt 2</t>
  </si>
  <si>
    <t>Blatt 3</t>
  </si>
  <si>
    <t>Blatt 4</t>
  </si>
  <si>
    <t>Verlängerung SV (Stütze tiefer)</t>
  </si>
  <si>
    <t>Stützendistanz aussen LVA (V1)</t>
  </si>
  <si>
    <t>Stützendistanz aussen RVA (V2)</t>
  </si>
  <si>
    <t>Beschattung FM_TD (2182)              (von innen betrachtet)</t>
  </si>
  <si>
    <t>Antriebs - Seite  LVI / RVI</t>
  </si>
  <si>
    <t>Wasserablaufösen N / S</t>
  </si>
  <si>
    <t>Handsender 8 - Kanal weiss</t>
  </si>
  <si>
    <t>Handsender 8 - Kanal schwarz</t>
  </si>
  <si>
    <t>Breite Beschattung = bk TD - 6mm</t>
  </si>
  <si>
    <t>Montagetermin</t>
  </si>
  <si>
    <t>Stützendistanz innen Pos. 5 (T5)</t>
  </si>
  <si>
    <t>Z-Blech bei seitl.Wandanschluss (O / L / R / B)</t>
  </si>
  <si>
    <t>Trafoblech (O / N / S)</t>
  </si>
  <si>
    <t>Stützen auf  (BE / ME / HO)</t>
  </si>
  <si>
    <t>Beleuchtung LED: ohne / kalt / warm  (O / K / W)</t>
  </si>
  <si>
    <t>Ansicht von aussen / alle Masse in mm</t>
  </si>
  <si>
    <t xml:space="preserve">Isolationsdicke bei BE / MA </t>
  </si>
  <si>
    <t>Mittlere Stützen versetzt (I / A)</t>
  </si>
  <si>
    <t>Stützen auf (BR / BT / SP)</t>
  </si>
  <si>
    <t>Kabelabdeckung zu Zip</t>
  </si>
  <si>
    <t>Schneefang</t>
  </si>
  <si>
    <r>
      <rPr>
        <b/>
        <sz val="12"/>
        <rFont val="Arial"/>
        <family val="2"/>
      </rPr>
      <t xml:space="preserve">Montageort  </t>
    </r>
    <r>
      <rPr>
        <sz val="12"/>
        <rFont val="Arial"/>
        <family val="2"/>
      </rPr>
      <t xml:space="preserve">          (Meter über Meer)            </t>
    </r>
  </si>
  <si>
    <t>Wind-/Sonnensensor</t>
  </si>
  <si>
    <t>Niederschlagsensor</t>
  </si>
  <si>
    <t xml:space="preserve"> Schenker / TD / FM_TD Version 1.5</t>
  </si>
  <si>
    <t>Copyright by SSAG / CGP</t>
  </si>
  <si>
    <t>Bl. Anzahl</t>
  </si>
  <si>
    <t>Wandanschluss auf (BE / MA / HO / ME / EP)</t>
  </si>
  <si>
    <t xml:space="preserve">TD (P2190)  </t>
  </si>
  <si>
    <t>FM _TD (P2182)</t>
  </si>
  <si>
    <t>TD Typ 1</t>
  </si>
  <si>
    <t>TD Typ 2</t>
  </si>
  <si>
    <t>Typ2</t>
  </si>
  <si>
    <t>Typ1</t>
  </si>
  <si>
    <t>Mass- / Aufgabeformular Terrassendach</t>
  </si>
  <si>
    <t>P2190</t>
  </si>
  <si>
    <t>Tel. 062 / 858 58 13</t>
  </si>
  <si>
    <t>Fax 062 / 858 57 53 (WV)</t>
  </si>
  <si>
    <t>Fax 062 / 858 55 32 (EXP)</t>
  </si>
  <si>
    <t>Tel. 062 / 858 58 11</t>
  </si>
  <si>
    <t>Email: wiederverkauf@storen.ch</t>
  </si>
  <si>
    <t>Email: mailbox_export@storen.ch</t>
  </si>
  <si>
    <t>WV</t>
  </si>
  <si>
    <t>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</si>
</sst>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_ [$€]\ * #,##0.00_ ;_ [$€]\ * \-#,##0.00_ ;_ [$€]\ * &quot;-&quot;??_ ;_ @_ "/>
  </numFmts>
  <fonts count="47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8"/>
      <name val="Cambria"/>
      <family val="2"/>
      <scheme val="major"/>
    </font>
    <font>
      <sz val="11"/>
      <name val="Arial Narrow"/>
      <family val="2"/>
    </font>
    <font>
      <sz val="7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indexed="81"/>
      <name val="Segoe UI"/>
      <family val="2"/>
    </font>
    <font>
      <sz val="8"/>
      <color indexed="81"/>
      <name val="Segoe UI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gray125">
        <fgColor indexed="27"/>
      </patternFill>
    </fill>
    <fill>
      <patternFill patternType="gray125">
        <fgColor rgb="FFA0E0E0"/>
      </patternFill>
    </fill>
    <fill>
      <patternFill patternType="gray125">
        <fgColor indexed="27"/>
        <bgColor theme="0"/>
      </patternFill>
    </fill>
    <fill>
      <patternFill patternType="solid">
        <fgColor indexed="65"/>
        <bgColor auto="1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0">
    <xf numFmtId="0" fontId="0" fillId="0" borderId="0"/>
    <xf numFmtId="0" fontId="9" fillId="0" borderId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8" fillId="0" borderId="0"/>
    <xf numFmtId="0" fontId="39" fillId="0" borderId="0"/>
    <xf numFmtId="0" fontId="7" fillId="0" borderId="0"/>
    <xf numFmtId="0" fontId="40" fillId="0" borderId="0"/>
    <xf numFmtId="0" fontId="40" fillId="0" borderId="23" applyNumberFormat="0"/>
    <xf numFmtId="165" fontId="40" fillId="0" borderId="0" applyFont="0" applyFill="0" applyBorder="0" applyAlignment="0" applyProtection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388">
    <xf numFmtId="0" fontId="0" fillId="0" borderId="0" xfId="0"/>
    <xf numFmtId="0" fontId="10" fillId="0" borderId="0" xfId="0" applyFont="1" applyProtection="1">
      <protection hidden="1"/>
    </xf>
    <xf numFmtId="0" fontId="10" fillId="0" borderId="1" xfId="0" applyFont="1" applyBorder="1" applyProtection="1">
      <protection hidden="1"/>
    </xf>
    <xf numFmtId="0" fontId="10" fillId="0" borderId="0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quotePrefix="1" applyFont="1" applyBorder="1" applyAlignment="1" applyProtection="1">
      <alignment vertical="center"/>
      <protection hidden="1"/>
    </xf>
    <xf numFmtId="0" fontId="21" fillId="0" borderId="0" xfId="0" applyFont="1" applyProtection="1">
      <protection hidden="1"/>
    </xf>
    <xf numFmtId="0" fontId="22" fillId="0" borderId="0" xfId="0" applyFont="1" applyBorder="1" applyAlignment="1" applyProtection="1">
      <alignment horizontal="right"/>
      <protection hidden="1"/>
    </xf>
    <xf numFmtId="0" fontId="26" fillId="0" borderId="0" xfId="0" applyFont="1" applyProtection="1">
      <protection hidden="1"/>
    </xf>
    <xf numFmtId="0" fontId="27" fillId="0" borderId="0" xfId="0" applyFont="1" applyAlignment="1">
      <alignment vertical="top"/>
    </xf>
    <xf numFmtId="0" fontId="0" fillId="0" borderId="0" xfId="0" applyAlignment="1">
      <alignment wrapText="1"/>
    </xf>
    <xf numFmtId="0" fontId="10" fillId="0" borderId="0" xfId="0" applyNumberFormat="1" applyFont="1" applyBorder="1" applyProtection="1">
      <protection hidden="1"/>
    </xf>
    <xf numFmtId="0" fontId="15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NumberFormat="1" applyFont="1" applyBorder="1" applyAlignment="1" applyProtection="1">
      <alignment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NumberFormat="1" applyFont="1" applyFill="1" applyBorder="1" applyAlignment="1" applyProtection="1">
      <alignment horizontal="left" vertical="center"/>
      <protection hidden="1"/>
    </xf>
    <xf numFmtId="0" fontId="21" fillId="0" borderId="1" xfId="0" applyNumberFormat="1" applyFont="1" applyBorder="1" applyAlignment="1" applyProtection="1">
      <protection hidden="1"/>
    </xf>
    <xf numFmtId="0" fontId="21" fillId="0" borderId="13" xfId="0" applyNumberFormat="1" applyFont="1" applyBorder="1" applyProtection="1">
      <protection hidden="1"/>
    </xf>
    <xf numFmtId="0" fontId="0" fillId="0" borderId="12" xfId="0" applyNumberFormat="1" applyBorder="1" applyAlignment="1" applyProtection="1">
      <alignment vertical="center"/>
      <protection hidden="1"/>
    </xf>
    <xf numFmtId="0" fontId="18" fillId="0" borderId="1" xfId="0" applyFont="1" applyBorder="1" applyProtection="1">
      <protection hidden="1"/>
    </xf>
    <xf numFmtId="0" fontId="19" fillId="0" borderId="1" xfId="0" applyFont="1" applyBorder="1" applyProtection="1">
      <protection hidden="1"/>
    </xf>
    <xf numFmtId="0" fontId="25" fillId="0" borderId="0" xfId="0" applyNumberFormat="1" applyFont="1" applyBorder="1" applyAlignment="1" applyProtection="1">
      <alignment vertical="center" wrapText="1"/>
      <protection hidden="1"/>
    </xf>
    <xf numFmtId="0" fontId="25" fillId="0" borderId="10" xfId="0" applyNumberFormat="1" applyFont="1" applyBorder="1" applyAlignment="1" applyProtection="1">
      <alignment vertical="center" wrapText="1"/>
      <protection hidden="1"/>
    </xf>
    <xf numFmtId="0" fontId="10" fillId="0" borderId="17" xfId="0" applyFont="1" applyBorder="1" applyAlignment="1" applyProtection="1">
      <alignment vertical="center"/>
      <protection hidden="1"/>
    </xf>
    <xf numFmtId="0" fontId="10" fillId="0" borderId="18" xfId="0" applyFont="1" applyBorder="1" applyAlignment="1" applyProtection="1">
      <alignment vertical="center"/>
      <protection hidden="1"/>
    </xf>
    <xf numFmtId="0" fontId="10" fillId="0" borderId="1" xfId="0" applyNumberFormat="1" applyFont="1" applyBorder="1" applyProtection="1">
      <protection hidden="1"/>
    </xf>
    <xf numFmtId="0" fontId="0" fillId="0" borderId="20" xfId="0" applyNumberFormat="1" applyBorder="1" applyAlignment="1" applyProtection="1">
      <alignment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23" xfId="0" applyNumberFormat="1" applyFont="1" applyBorder="1" applyProtection="1">
      <protection hidden="1"/>
    </xf>
    <xf numFmtId="0" fontId="10" fillId="0" borderId="24" xfId="0" applyNumberFormat="1" applyFont="1" applyBorder="1" applyProtection="1">
      <protection hidden="1"/>
    </xf>
    <xf numFmtId="0" fontId="10" fillId="0" borderId="24" xfId="0" applyNumberFormat="1" applyFont="1" applyBorder="1" applyAlignment="1" applyProtection="1">
      <alignment vertical="center"/>
      <protection hidden="1"/>
    </xf>
    <xf numFmtId="0" fontId="15" fillId="0" borderId="0" xfId="0" applyNumberFormat="1" applyFont="1" applyBorder="1" applyAlignment="1" applyProtection="1">
      <alignment vertical="center"/>
      <protection hidden="1"/>
    </xf>
    <xf numFmtId="0" fontId="10" fillId="0" borderId="13" xfId="0" applyNumberFormat="1" applyFont="1" applyBorder="1" applyAlignment="1" applyProtection="1">
      <alignment vertical="center"/>
      <protection hidden="1"/>
    </xf>
    <xf numFmtId="0" fontId="25" fillId="0" borderId="24" xfId="0" applyNumberFormat="1" applyFont="1" applyBorder="1" applyAlignment="1" applyProtection="1">
      <alignment vertical="center" wrapText="1"/>
      <protection hidden="1"/>
    </xf>
    <xf numFmtId="0" fontId="25" fillId="0" borderId="27" xfId="0" applyNumberFormat="1" applyFont="1" applyBorder="1" applyAlignment="1" applyProtection="1">
      <alignment vertical="center" wrapText="1"/>
      <protection hidden="1"/>
    </xf>
    <xf numFmtId="0" fontId="10" fillId="0" borderId="13" xfId="0" applyNumberFormat="1" applyFont="1" applyBorder="1" applyProtection="1">
      <protection hidden="1"/>
    </xf>
    <xf numFmtId="0" fontId="10" fillId="0" borderId="0" xfId="0" quotePrefix="1" applyFont="1" applyBorder="1" applyProtection="1">
      <protection hidden="1"/>
    </xf>
    <xf numFmtId="0" fontId="22" fillId="0" borderId="0" xfId="0" applyFont="1" applyAlignment="1">
      <alignment wrapText="1"/>
    </xf>
    <xf numFmtId="0" fontId="22" fillId="0" borderId="0" xfId="0" applyFont="1"/>
    <xf numFmtId="0" fontId="10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locked="0" hidden="1"/>
    </xf>
    <xf numFmtId="0" fontId="22" fillId="0" borderId="0" xfId="0" applyFont="1" applyAlignment="1"/>
    <xf numFmtId="0" fontId="26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23" fillId="0" borderId="0" xfId="0" applyFont="1" applyFill="1" applyProtection="1">
      <protection hidden="1"/>
    </xf>
    <xf numFmtId="0" fontId="13" fillId="0" borderId="29" xfId="0" applyFont="1" applyBorder="1" applyAlignment="1" applyProtection="1">
      <alignment vertical="center"/>
      <protection hidden="1"/>
    </xf>
    <xf numFmtId="0" fontId="13" fillId="0" borderId="3" xfId="0" applyFont="1" applyBorder="1" applyAlignment="1" applyProtection="1">
      <alignment vertical="center"/>
      <protection hidden="1"/>
    </xf>
    <xf numFmtId="0" fontId="13" fillId="0" borderId="30" xfId="0" applyFont="1" applyBorder="1" applyAlignment="1" applyProtection="1">
      <alignment vertical="center"/>
      <protection hidden="1"/>
    </xf>
    <xf numFmtId="0" fontId="13" fillId="0" borderId="4" xfId="0" applyFont="1" applyBorder="1" applyAlignment="1" applyProtection="1">
      <alignment vertical="center"/>
      <protection hidden="1"/>
    </xf>
    <xf numFmtId="0" fontId="10" fillId="0" borderId="2" xfId="0" quotePrefix="1" applyFont="1" applyBorder="1" applyAlignment="1" applyProtection="1">
      <alignment vertical="center"/>
      <protection hidden="1"/>
    </xf>
    <xf numFmtId="0" fontId="22" fillId="0" borderId="0" xfId="0" applyFont="1" applyProtection="1">
      <protection hidden="1"/>
    </xf>
    <xf numFmtId="0" fontId="14" fillId="0" borderId="6" xfId="0" applyFont="1" applyBorder="1" applyAlignment="1" applyProtection="1">
      <alignment vertical="center"/>
      <protection hidden="1"/>
    </xf>
    <xf numFmtId="0" fontId="0" fillId="0" borderId="0" xfId="0" applyBorder="1"/>
    <xf numFmtId="0" fontId="10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vertical="center"/>
      <protection hidden="1"/>
    </xf>
    <xf numFmtId="0" fontId="0" fillId="0" borderId="13" xfId="0" applyBorder="1"/>
    <xf numFmtId="0" fontId="10" fillId="0" borderId="21" xfId="0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0" fillId="0" borderId="38" xfId="0" applyNumberFormat="1" applyFont="1" applyBorder="1" applyProtection="1">
      <protection hidden="1"/>
    </xf>
    <xf numFmtId="0" fontId="10" fillId="0" borderId="2" xfId="0" applyFont="1" applyBorder="1" applyProtection="1">
      <protection hidden="1"/>
    </xf>
    <xf numFmtId="0" fontId="0" fillId="0" borderId="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8" fillId="0" borderId="30" xfId="0" applyFont="1" applyBorder="1" applyAlignment="1" applyProtection="1">
      <alignment horizontal="left" vertical="center"/>
      <protection hidden="1"/>
    </xf>
    <xf numFmtId="0" fontId="38" fillId="0" borderId="3" xfId="0" applyFont="1" applyBorder="1" applyAlignment="1" applyProtection="1">
      <alignment horizontal="left" vertical="center"/>
      <protection hidden="1"/>
    </xf>
    <xf numFmtId="0" fontId="38" fillId="0" borderId="4" xfId="0" applyFont="1" applyBorder="1" applyAlignment="1" applyProtection="1">
      <alignment horizontal="left" vertical="center"/>
      <protection hidden="1"/>
    </xf>
    <xf numFmtId="0" fontId="15" fillId="0" borderId="24" xfId="0" applyNumberFormat="1" applyFont="1" applyBorder="1" applyAlignment="1" applyProtection="1">
      <alignment horizontal="center" vertical="center"/>
      <protection hidden="1"/>
    </xf>
    <xf numFmtId="0" fontId="21" fillId="0" borderId="14" xfId="0" applyNumberFormat="1" applyFont="1" applyBorder="1" applyAlignment="1" applyProtection="1">
      <protection hidden="1"/>
    </xf>
    <xf numFmtId="0" fontId="21" fillId="0" borderId="16" xfId="0" applyNumberFormat="1" applyFont="1" applyBorder="1" applyProtection="1">
      <protection hidden="1"/>
    </xf>
    <xf numFmtId="0" fontId="10" fillId="0" borderId="0" xfId="0" applyFont="1"/>
    <xf numFmtId="0" fontId="10" fillId="0" borderId="11" xfId="0" applyFont="1" applyBorder="1" applyProtection="1">
      <protection hidden="1"/>
    </xf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13" fillId="0" borderId="29" xfId="0" applyFont="1" applyBorder="1" applyAlignment="1" applyProtection="1">
      <alignment vertical="center"/>
      <protection hidden="1"/>
    </xf>
    <xf numFmtId="0" fontId="13" fillId="0" borderId="3" xfId="0" applyFont="1" applyBorder="1" applyAlignment="1" applyProtection="1">
      <alignment vertical="center"/>
      <protection hidden="1"/>
    </xf>
    <xf numFmtId="0" fontId="13" fillId="0" borderId="4" xfId="0" applyFont="1" applyBorder="1" applyAlignment="1" applyProtection="1">
      <alignment vertical="center"/>
      <protection hidden="1"/>
    </xf>
    <xf numFmtId="0" fontId="10" fillId="0" borderId="2" xfId="0" applyNumberFormat="1" applyFont="1" applyBorder="1" applyAlignment="1" applyProtection="1">
      <alignment vertical="center"/>
      <protection hidden="1"/>
    </xf>
    <xf numFmtId="0" fontId="10" fillId="0" borderId="61" xfId="0" applyNumberFormat="1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horizontal="left" vertical="center"/>
      <protection hidden="1"/>
    </xf>
    <xf numFmtId="0" fontId="0" fillId="0" borderId="38" xfId="0" applyBorder="1"/>
    <xf numFmtId="0" fontId="0" fillId="0" borderId="45" xfId="0" applyBorder="1"/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13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protection hidden="1"/>
    </xf>
    <xf numFmtId="0" fontId="16" fillId="0" borderId="0" xfId="0" applyFont="1" applyBorder="1" applyProtection="1">
      <protection hidden="1"/>
    </xf>
    <xf numFmtId="0" fontId="0" fillId="0" borderId="15" xfId="0" applyBorder="1"/>
    <xf numFmtId="0" fontId="28" fillId="0" borderId="40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/>
    <xf numFmtId="0" fontId="11" fillId="0" borderId="0" xfId="0" applyFont="1" applyBorder="1"/>
    <xf numFmtId="0" fontId="15" fillId="0" borderId="9" xfId="0" applyNumberFormat="1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left" vertical="center"/>
      <protection hidden="1"/>
    </xf>
    <xf numFmtId="0" fontId="15" fillId="0" borderId="2" xfId="0" applyNumberFormat="1" applyFont="1" applyBorder="1" applyAlignment="1" applyProtection="1">
      <alignment horizontal="center" vertical="center"/>
      <protection hidden="1"/>
    </xf>
    <xf numFmtId="0" fontId="10" fillId="0" borderId="2" xfId="0" applyNumberFormat="1" applyFont="1" applyBorder="1" applyProtection="1">
      <protection hidden="1"/>
    </xf>
    <xf numFmtId="0" fontId="10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NumberFormat="1" applyFill="1" applyBorder="1" applyAlignment="1" applyProtection="1">
      <alignment horizontal="center" vertical="center"/>
      <protection hidden="1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Border="1" applyAlignment="1" applyProtection="1">
      <alignment horizontal="center" vertical="center" wrapText="1"/>
      <protection hidden="1"/>
    </xf>
    <xf numFmtId="0" fontId="25" fillId="0" borderId="11" xfId="0" applyNumberFormat="1" applyFont="1" applyBorder="1" applyAlignment="1" applyProtection="1">
      <alignment vertical="center" wrapText="1"/>
      <protection hidden="1"/>
    </xf>
    <xf numFmtId="0" fontId="25" fillId="0" borderId="65" xfId="0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Protection="1">
      <protection hidden="1"/>
    </xf>
    <xf numFmtId="0" fontId="10" fillId="0" borderId="67" xfId="0" applyNumberFormat="1" applyFont="1" applyBorder="1" applyProtection="1">
      <protection hidden="1"/>
    </xf>
    <xf numFmtId="0" fontId="10" fillId="0" borderId="12" xfId="0" applyFont="1" applyBorder="1" applyProtection="1">
      <protection hidden="1"/>
    </xf>
    <xf numFmtId="0" fontId="10" fillId="0" borderId="39" xfId="0" applyNumberFormat="1" applyFont="1" applyBorder="1" applyAlignment="1" applyProtection="1">
      <alignment vertical="center"/>
      <protection hidden="1"/>
    </xf>
    <xf numFmtId="0" fontId="0" fillId="0" borderId="24" xfId="0" applyBorder="1" applyAlignment="1"/>
    <xf numFmtId="0" fontId="0" fillId="0" borderId="47" xfId="0" applyBorder="1" applyAlignment="1"/>
    <xf numFmtId="0" fontId="10" fillId="0" borderId="0" xfId="0" applyFont="1" applyAlignment="1" applyProtection="1">
      <alignment horizontal="center"/>
      <protection locked="0" hidden="1"/>
    </xf>
    <xf numFmtId="0" fontId="20" fillId="2" borderId="30" xfId="0" applyNumberFormat="1" applyFont="1" applyFill="1" applyBorder="1" applyAlignment="1" applyProtection="1">
      <alignment horizontal="center" vertical="center"/>
      <protection locked="0" hidden="1"/>
    </xf>
    <xf numFmtId="0" fontId="20" fillId="2" borderId="3" xfId="0" applyNumberFormat="1" applyFont="1" applyFill="1" applyBorder="1" applyAlignment="1" applyProtection="1">
      <alignment horizontal="center" vertical="center"/>
      <protection locked="0" hidden="1"/>
    </xf>
    <xf numFmtId="0" fontId="20" fillId="2" borderId="4" xfId="0" applyNumberFormat="1" applyFont="1" applyFill="1" applyBorder="1" applyAlignment="1" applyProtection="1">
      <alignment horizontal="center" vertical="center"/>
      <protection locked="0" hidden="1"/>
    </xf>
    <xf numFmtId="0" fontId="38" fillId="0" borderId="30" xfId="0" applyFont="1" applyBorder="1" applyAlignment="1" applyProtection="1">
      <alignment horizontal="center" vertical="center"/>
      <protection hidden="1"/>
    </xf>
    <xf numFmtId="0" fontId="38" fillId="0" borderId="3" xfId="0" applyFont="1" applyBorder="1" applyAlignment="1" applyProtection="1">
      <alignment horizontal="center" vertical="center"/>
      <protection hidden="1"/>
    </xf>
    <xf numFmtId="0" fontId="38" fillId="0" borderId="4" xfId="0" applyFont="1" applyBorder="1" applyAlignment="1" applyProtection="1">
      <alignment horizontal="center" vertical="center"/>
      <protection hidden="1"/>
    </xf>
    <xf numFmtId="0" fontId="10" fillId="2" borderId="6" xfId="0" applyFont="1" applyFill="1" applyBorder="1" applyAlignment="1" applyProtection="1">
      <alignment horizontal="center" vertical="center"/>
      <protection locked="0" hidden="1"/>
    </xf>
    <xf numFmtId="0" fontId="10" fillId="2" borderId="35" xfId="0" applyFont="1" applyFill="1" applyBorder="1" applyAlignment="1" applyProtection="1">
      <alignment horizontal="center" vertical="center"/>
      <protection locked="0" hidden="1"/>
    </xf>
    <xf numFmtId="3" fontId="32" fillId="2" borderId="30" xfId="0" applyNumberFormat="1" applyFont="1" applyFill="1" applyBorder="1" applyAlignment="1" applyProtection="1">
      <alignment horizontal="center" vertical="center"/>
      <protection locked="0"/>
    </xf>
    <xf numFmtId="3" fontId="32" fillId="2" borderId="3" xfId="0" applyNumberFormat="1" applyFont="1" applyFill="1" applyBorder="1" applyAlignment="1" applyProtection="1">
      <alignment horizontal="center" vertical="center"/>
      <protection locked="0"/>
    </xf>
    <xf numFmtId="3" fontId="22" fillId="0" borderId="3" xfId="0" applyNumberFormat="1" applyFont="1" applyBorder="1" applyAlignment="1" applyProtection="1">
      <alignment horizontal="center" vertical="center"/>
      <protection locked="0"/>
    </xf>
    <xf numFmtId="3" fontId="22" fillId="0" borderId="4" xfId="0" applyNumberFormat="1" applyFont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 hidden="1"/>
    </xf>
    <xf numFmtId="0" fontId="10" fillId="2" borderId="4" xfId="0" applyFont="1" applyFill="1" applyBorder="1" applyAlignment="1" applyProtection="1">
      <alignment horizontal="center" vertical="center"/>
      <protection locked="0" hidden="1"/>
    </xf>
    <xf numFmtId="0" fontId="10" fillId="2" borderId="3" xfId="0" applyFont="1" applyFill="1" applyBorder="1" applyAlignment="1" applyProtection="1">
      <alignment horizontal="center" vertical="center"/>
      <protection locked="0" hidden="1"/>
    </xf>
    <xf numFmtId="0" fontId="10" fillId="2" borderId="42" xfId="0" applyFont="1" applyFill="1" applyBorder="1" applyAlignment="1" applyProtection="1">
      <alignment horizontal="center" vertical="center"/>
      <protection locked="0" hidden="1"/>
    </xf>
    <xf numFmtId="0" fontId="10" fillId="2" borderId="18" xfId="0" applyFont="1" applyFill="1" applyBorder="1" applyAlignment="1" applyProtection="1">
      <alignment horizontal="center" vertical="center"/>
      <protection locked="0" hidden="1"/>
    </xf>
    <xf numFmtId="0" fontId="10" fillId="2" borderId="32" xfId="0" applyFont="1" applyFill="1" applyBorder="1" applyAlignment="1" applyProtection="1">
      <alignment horizontal="center" vertical="center"/>
      <protection locked="0" hidden="1"/>
    </xf>
    <xf numFmtId="0" fontId="10" fillId="2" borderId="44" xfId="0" applyFont="1" applyFill="1" applyBorder="1" applyAlignment="1" applyProtection="1">
      <alignment horizontal="center" vertical="center"/>
      <protection locked="0" hidden="1"/>
    </xf>
    <xf numFmtId="0" fontId="20" fillId="2" borderId="5" xfId="0" applyNumberFormat="1" applyFont="1" applyFill="1" applyBorder="1" applyAlignment="1" applyProtection="1">
      <alignment horizontal="center" vertical="center"/>
      <protection locked="0" hidden="1"/>
    </xf>
    <xf numFmtId="0" fontId="20" fillId="2" borderId="7" xfId="0" applyNumberFormat="1" applyFont="1" applyFill="1" applyBorder="1" applyAlignment="1" applyProtection="1">
      <alignment horizontal="center" vertical="center"/>
      <protection locked="0" hidden="1"/>
    </xf>
    <xf numFmtId="0" fontId="20" fillId="2" borderId="8" xfId="0" applyNumberFormat="1" applyFont="1" applyFill="1" applyBorder="1" applyAlignment="1" applyProtection="1">
      <alignment horizontal="center" vertical="center"/>
      <protection locked="0" hidden="1"/>
    </xf>
    <xf numFmtId="0" fontId="22" fillId="0" borderId="30" xfId="0" applyNumberFormat="1" applyFont="1" applyFill="1" applyBorder="1" applyAlignment="1" applyProtection="1">
      <alignment horizontal="center" vertical="center"/>
      <protection hidden="1"/>
    </xf>
    <xf numFmtId="0" fontId="22" fillId="0" borderId="3" xfId="0" applyNumberFormat="1" applyFont="1" applyFill="1" applyBorder="1" applyAlignment="1" applyProtection="1">
      <alignment horizontal="center" vertical="center"/>
      <protection hidden="1"/>
    </xf>
    <xf numFmtId="0" fontId="22" fillId="0" borderId="4" xfId="0" applyNumberFormat="1" applyFont="1" applyFill="1" applyBorder="1" applyAlignment="1" applyProtection="1">
      <alignment horizontal="center" vertical="center"/>
      <protection hidden="1"/>
    </xf>
    <xf numFmtId="164" fontId="20" fillId="2" borderId="32" xfId="0" applyNumberFormat="1" applyFont="1" applyFill="1" applyBorder="1" applyAlignment="1" applyProtection="1">
      <alignment horizontal="center" vertical="center"/>
      <protection locked="0" hidden="1"/>
    </xf>
    <xf numFmtId="164" fontId="20" fillId="2" borderId="22" xfId="0" applyNumberFormat="1" applyFont="1" applyFill="1" applyBorder="1" applyAlignment="1" applyProtection="1">
      <alignment horizontal="center" vertical="center"/>
      <protection locked="0" hidden="1"/>
    </xf>
    <xf numFmtId="164" fontId="20" fillId="2" borderId="44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32" xfId="0" applyFont="1" applyBorder="1" applyAlignment="1" applyProtection="1">
      <alignment horizontal="left" vertical="center" wrapText="1"/>
      <protection hidden="1"/>
    </xf>
    <xf numFmtId="0" fontId="14" fillId="0" borderId="22" xfId="0" applyFont="1" applyBorder="1" applyAlignment="1" applyProtection="1">
      <alignment horizontal="left" vertical="center" wrapText="1"/>
      <protection hidden="1"/>
    </xf>
    <xf numFmtId="0" fontId="14" fillId="0" borderId="44" xfId="0" applyFont="1" applyBorder="1" applyAlignment="1" applyProtection="1">
      <alignment horizontal="left" vertical="center" wrapText="1"/>
      <protection hidden="1"/>
    </xf>
    <xf numFmtId="49" fontId="20" fillId="2" borderId="32" xfId="0" applyNumberFormat="1" applyFont="1" applyFill="1" applyBorder="1" applyAlignment="1" applyProtection="1">
      <alignment horizontal="center" vertical="center"/>
      <protection locked="0" hidden="1"/>
    </xf>
    <xf numFmtId="49" fontId="20" fillId="2" borderId="22" xfId="0" applyNumberFormat="1" applyFont="1" applyFill="1" applyBorder="1" applyAlignment="1" applyProtection="1">
      <alignment horizontal="center" vertical="center"/>
      <protection locked="0" hidden="1"/>
    </xf>
    <xf numFmtId="49" fontId="20" fillId="2" borderId="36" xfId="0" applyNumberFormat="1" applyFont="1" applyFill="1" applyBorder="1" applyAlignment="1" applyProtection="1">
      <alignment horizontal="center" vertical="center"/>
      <protection locked="0" hidden="1"/>
    </xf>
    <xf numFmtId="49" fontId="20" fillId="2" borderId="5" xfId="0" applyNumberFormat="1" applyFont="1" applyFill="1" applyBorder="1" applyAlignment="1" applyProtection="1">
      <alignment horizontal="center" vertical="center"/>
      <protection locked="0" hidden="1"/>
    </xf>
    <xf numFmtId="49" fontId="20" fillId="2" borderId="7" xfId="0" applyNumberFormat="1" applyFont="1" applyFill="1" applyBorder="1" applyAlignment="1" applyProtection="1">
      <alignment horizontal="center" vertical="center"/>
      <protection locked="0" hidden="1"/>
    </xf>
    <xf numFmtId="49" fontId="20" fillId="2" borderId="37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5" xfId="0" applyFont="1" applyBorder="1" applyAlignment="1" applyProtection="1">
      <alignment horizontal="left" vertical="center" wrapText="1"/>
      <protection hidden="1"/>
    </xf>
    <xf numFmtId="0" fontId="14" fillId="0" borderId="7" xfId="0" applyFont="1" applyBorder="1" applyAlignment="1" applyProtection="1">
      <alignment horizontal="left" vertical="center" wrapText="1"/>
      <protection hidden="1"/>
    </xf>
    <xf numFmtId="0" fontId="14" fillId="0" borderId="8" xfId="0" applyFont="1" applyBorder="1" applyAlignment="1" applyProtection="1">
      <alignment horizontal="left" vertical="center" wrapText="1"/>
      <protection hidden="1"/>
    </xf>
    <xf numFmtId="0" fontId="13" fillId="0" borderId="30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0" fillId="2" borderId="2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28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40" xfId="0" applyFont="1" applyFill="1" applyBorder="1" applyAlignment="1" applyProtection="1">
      <alignment horizontal="center" vertical="center"/>
      <protection hidden="1"/>
    </xf>
    <xf numFmtId="0" fontId="12" fillId="0" borderId="41" xfId="0" applyFont="1" applyFill="1" applyBorder="1" applyAlignment="1" applyProtection="1">
      <alignment horizontal="center" vertical="center"/>
      <protection hidden="1"/>
    </xf>
    <xf numFmtId="0" fontId="25" fillId="0" borderId="24" xfId="0" applyFont="1" applyBorder="1" applyAlignment="1" applyProtection="1">
      <alignment horizontal="center" vertical="center"/>
      <protection hidden="1"/>
    </xf>
    <xf numFmtId="0" fontId="11" fillId="0" borderId="65" xfId="0" applyNumberFormat="1" applyFont="1" applyFill="1" applyBorder="1" applyAlignment="1" applyProtection="1">
      <alignment horizontal="center" vertical="center"/>
      <protection hidden="1"/>
    </xf>
    <xf numFmtId="0" fontId="15" fillId="0" borderId="65" xfId="0" applyNumberFormat="1" applyFont="1" applyFill="1" applyBorder="1" applyAlignment="1" applyProtection="1">
      <alignment horizontal="center" vertical="center"/>
      <protection hidden="1"/>
    </xf>
    <xf numFmtId="0" fontId="15" fillId="0" borderId="66" xfId="0" applyNumberFormat="1" applyFont="1" applyFill="1" applyBorder="1" applyAlignment="1" applyProtection="1">
      <alignment horizontal="center" vertical="center"/>
      <protection hidden="1"/>
    </xf>
    <xf numFmtId="0" fontId="17" fillId="0" borderId="33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1" xfId="0" applyBorder="1" applyAlignment="1">
      <alignment wrapText="1"/>
    </xf>
    <xf numFmtId="49" fontId="20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20" fillId="2" borderId="17" xfId="0" applyNumberFormat="1" applyFont="1" applyFill="1" applyBorder="1" applyAlignment="1" applyProtection="1">
      <alignment horizontal="center" vertical="center"/>
      <protection locked="0" hidden="1"/>
    </xf>
    <xf numFmtId="49" fontId="20" fillId="2" borderId="35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34" xfId="0" applyNumberFormat="1" applyFont="1" applyFill="1" applyBorder="1" applyAlignment="1" applyProtection="1">
      <alignment horizontal="left"/>
      <protection locked="0" hidden="1"/>
    </xf>
    <xf numFmtId="0" fontId="13" fillId="0" borderId="29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22" fillId="0" borderId="30" xfId="0" applyFont="1" applyBorder="1" applyAlignment="1" applyProtection="1">
      <alignment horizontal="left" vertical="center"/>
      <protection hidden="1"/>
    </xf>
    <xf numFmtId="0" fontId="22" fillId="0" borderId="3" xfId="0" applyFont="1" applyBorder="1" applyAlignment="1" applyProtection="1">
      <alignment horizontal="left" vertical="center"/>
      <protection hidden="1"/>
    </xf>
    <xf numFmtId="0" fontId="10" fillId="2" borderId="3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42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2" fillId="0" borderId="39" xfId="0" applyFont="1" applyFill="1" applyBorder="1" applyAlignment="1" applyProtection="1">
      <alignment horizontal="center" vertical="center"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49" fontId="20" fillId="2" borderId="18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29" xfId="0" applyFont="1" applyBorder="1" applyAlignment="1" applyProtection="1">
      <alignment horizontal="left"/>
      <protection hidden="1"/>
    </xf>
    <xf numFmtId="0" fontId="13" fillId="0" borderId="3" xfId="0" applyFont="1" applyBorder="1" applyAlignment="1" applyProtection="1">
      <alignment horizontal="left"/>
      <protection hidden="1"/>
    </xf>
    <xf numFmtId="0" fontId="0" fillId="0" borderId="3" xfId="0" applyBorder="1" applyAlignment="1">
      <alignment horizontal="left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20" fillId="2" borderId="5" xfId="0" applyNumberFormat="1" applyFont="1" applyFill="1" applyBorder="1" applyAlignment="1" applyProtection="1">
      <alignment horizontal="center" vertical="center"/>
      <protection hidden="1"/>
    </xf>
    <xf numFmtId="0" fontId="20" fillId="2" borderId="7" xfId="0" applyNumberFormat="1" applyFont="1" applyFill="1" applyBorder="1" applyAlignment="1" applyProtection="1">
      <alignment horizontal="center" vertical="center"/>
      <protection hidden="1"/>
    </xf>
    <xf numFmtId="0" fontId="20" fillId="2" borderId="8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protection hidden="1"/>
    </xf>
    <xf numFmtId="0" fontId="15" fillId="0" borderId="0" xfId="0" applyFont="1" applyBorder="1" applyAlignment="1" applyProtection="1">
      <protection hidden="1"/>
    </xf>
    <xf numFmtId="0" fontId="10" fillId="2" borderId="2" xfId="0" applyNumberFormat="1" applyFont="1" applyFill="1" applyBorder="1" applyAlignment="1" applyProtection="1">
      <alignment horizontal="center" vertical="center"/>
      <protection hidden="1"/>
    </xf>
    <xf numFmtId="0" fontId="10" fillId="2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9" xfId="0" applyFont="1" applyFill="1" applyBorder="1" applyAlignment="1" applyProtection="1">
      <alignment horizontal="left" vertical="center"/>
      <protection hidden="1"/>
    </xf>
    <xf numFmtId="0" fontId="22" fillId="0" borderId="2" xfId="0" applyFont="1" applyBorder="1" applyAlignment="1" applyProtection="1">
      <protection hidden="1"/>
    </xf>
    <xf numFmtId="0" fontId="12" fillId="0" borderId="27" xfId="0" applyFont="1" applyFill="1" applyBorder="1" applyAlignment="1" applyProtection="1">
      <alignment horizontal="center" vertical="center"/>
      <protection hidden="1"/>
    </xf>
    <xf numFmtId="0" fontId="20" fillId="2" borderId="6" xfId="0" applyNumberFormat="1" applyFont="1" applyFill="1" applyBorder="1" applyAlignment="1" applyProtection="1">
      <alignment horizontal="center" vertical="center"/>
      <protection locked="0" hidden="1"/>
    </xf>
    <xf numFmtId="0" fontId="20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20" fillId="2" borderId="18" xfId="0" applyNumberFormat="1" applyFont="1" applyFill="1" applyBorder="1" applyAlignment="1" applyProtection="1">
      <alignment horizontal="center" vertical="center"/>
      <protection locked="0" hidden="1"/>
    </xf>
    <xf numFmtId="0" fontId="41" fillId="0" borderId="30" xfId="0" applyFont="1" applyBorder="1" applyAlignment="1">
      <alignment horizontal="left" vertical="center" wrapText="1"/>
    </xf>
    <xf numFmtId="0" fontId="41" fillId="0" borderId="3" xfId="0" applyFont="1" applyBorder="1" applyAlignment="1">
      <alignment horizontal="left" vertical="center" wrapText="1"/>
    </xf>
    <xf numFmtId="0" fontId="41" fillId="0" borderId="4" xfId="0" applyFont="1" applyBorder="1" applyAlignment="1">
      <alignment horizontal="left" vertical="center" wrapText="1"/>
    </xf>
    <xf numFmtId="0" fontId="13" fillId="0" borderId="63" xfId="0" applyFont="1" applyBorder="1" applyAlignment="1" applyProtection="1">
      <alignment horizontal="right" vertical="center"/>
      <protection hidden="1"/>
    </xf>
    <xf numFmtId="0" fontId="13" fillId="0" borderId="7" xfId="0" applyFont="1" applyBorder="1" applyAlignment="1" applyProtection="1">
      <alignment horizontal="right" vertical="center"/>
      <protection hidden="1"/>
    </xf>
    <xf numFmtId="0" fontId="13" fillId="0" borderId="8" xfId="0" applyFont="1" applyBorder="1" applyAlignment="1" applyProtection="1">
      <alignment horizontal="right" vertical="center"/>
      <protection hidden="1"/>
    </xf>
    <xf numFmtId="0" fontId="13" fillId="0" borderId="64" xfId="0" applyFont="1" applyBorder="1" applyAlignment="1" applyProtection="1">
      <alignment horizontal="right" vertical="center"/>
      <protection hidden="1"/>
    </xf>
    <xf numFmtId="0" fontId="13" fillId="0" borderId="22" xfId="0" applyFont="1" applyBorder="1" applyAlignment="1" applyProtection="1">
      <alignment horizontal="right" vertical="center"/>
      <protection hidden="1"/>
    </xf>
    <xf numFmtId="0" fontId="13" fillId="0" borderId="44" xfId="0" applyFont="1" applyBorder="1" applyAlignment="1" applyProtection="1">
      <alignment horizontal="right" vertical="center"/>
      <protection hidden="1"/>
    </xf>
    <xf numFmtId="0" fontId="20" fillId="2" borderId="32" xfId="0" applyNumberFormat="1" applyFont="1" applyFill="1" applyBorder="1" applyAlignment="1" applyProtection="1">
      <alignment horizontal="center" vertical="center"/>
      <protection hidden="1"/>
    </xf>
    <xf numFmtId="0" fontId="20" fillId="2" borderId="22" xfId="0" applyNumberFormat="1" applyFont="1" applyFill="1" applyBorder="1" applyAlignment="1" applyProtection="1">
      <alignment horizontal="center" vertical="center"/>
      <protection hidden="1"/>
    </xf>
    <xf numFmtId="0" fontId="20" fillId="2" borderId="44" xfId="0" applyNumberFormat="1" applyFont="1" applyFill="1" applyBorder="1" applyAlignment="1" applyProtection="1">
      <alignment horizontal="center" vertical="center"/>
      <protection hidden="1"/>
    </xf>
    <xf numFmtId="0" fontId="22" fillId="0" borderId="24" xfId="0" applyFont="1" applyBorder="1" applyAlignment="1" applyProtection="1">
      <alignment horizontal="left" vertical="top"/>
      <protection hidden="1"/>
    </xf>
    <xf numFmtId="0" fontId="22" fillId="0" borderId="24" xfId="0" applyFont="1" applyBorder="1" applyAlignment="1" applyProtection="1">
      <alignment horizontal="center" vertical="top"/>
      <protection hidden="1"/>
    </xf>
    <xf numFmtId="0" fontId="44" fillId="3" borderId="0" xfId="0" applyNumberFormat="1" applyFont="1" applyFill="1" applyBorder="1" applyAlignment="1" applyProtection="1">
      <alignment horizontal="left" vertical="center"/>
      <protection locked="0" hidden="1"/>
    </xf>
    <xf numFmtId="22" fontId="22" fillId="0" borderId="24" xfId="0" applyNumberFormat="1" applyFont="1" applyBorder="1" applyAlignment="1" applyProtection="1">
      <alignment horizontal="right" vertical="top"/>
      <protection hidden="1"/>
    </xf>
    <xf numFmtId="0" fontId="32" fillId="2" borderId="33" xfId="0" applyNumberFormat="1" applyFont="1" applyFill="1" applyBorder="1" applyAlignment="1" applyProtection="1">
      <alignment horizontal="center" vertical="center"/>
      <protection locked="0" hidden="1"/>
    </xf>
    <xf numFmtId="0" fontId="32" fillId="2" borderId="12" xfId="0" applyNumberFormat="1" applyFont="1" applyFill="1" applyBorder="1" applyAlignment="1" applyProtection="1">
      <alignment horizontal="center" vertical="center"/>
      <protection locked="0" hidden="1"/>
    </xf>
    <xf numFmtId="0" fontId="32" fillId="2" borderId="20" xfId="0" applyNumberFormat="1" applyFont="1" applyFill="1" applyBorder="1" applyAlignment="1" applyProtection="1">
      <alignment horizontal="center" vertical="center"/>
      <protection locked="0" hidden="1"/>
    </xf>
    <xf numFmtId="0" fontId="32" fillId="2" borderId="9" xfId="0" applyNumberFormat="1" applyFont="1" applyFill="1" applyBorder="1" applyAlignment="1" applyProtection="1">
      <alignment horizontal="center" vertical="center"/>
      <protection locked="0" hidden="1"/>
    </xf>
    <xf numFmtId="0" fontId="32" fillId="2" borderId="2" xfId="0" applyNumberFormat="1" applyFont="1" applyFill="1" applyBorder="1" applyAlignment="1" applyProtection="1">
      <alignment horizontal="center" vertical="center"/>
      <protection locked="0" hidden="1"/>
    </xf>
    <xf numFmtId="0" fontId="32" fillId="2" borderId="11" xfId="0" applyNumberFormat="1" applyFont="1" applyFill="1" applyBorder="1" applyAlignment="1" applyProtection="1">
      <alignment horizontal="center" vertical="center"/>
      <protection locked="0" hidden="1"/>
    </xf>
    <xf numFmtId="0" fontId="17" fillId="0" borderId="33" xfId="0" applyFont="1" applyBorder="1" applyAlignment="1" applyProtection="1">
      <alignment horizontal="left" vertical="center"/>
      <protection hidden="1"/>
    </xf>
    <xf numFmtId="0" fontId="17" fillId="0" borderId="12" xfId="0" applyFont="1" applyBorder="1" applyAlignment="1" applyProtection="1">
      <alignment horizontal="left" vertical="center"/>
      <protection hidden="1"/>
    </xf>
    <xf numFmtId="0" fontId="17" fillId="0" borderId="20" xfId="0" applyFont="1" applyBorder="1" applyAlignment="1" applyProtection="1">
      <alignment horizontal="left" vertical="center"/>
      <protection hidden="1"/>
    </xf>
    <xf numFmtId="0" fontId="17" fillId="0" borderId="9" xfId="0" applyFont="1" applyBorder="1" applyAlignment="1" applyProtection="1">
      <alignment horizontal="left" vertical="center"/>
      <protection hidden="1"/>
    </xf>
    <xf numFmtId="0" fontId="17" fillId="0" borderId="2" xfId="0" applyFont="1" applyBorder="1" applyAlignment="1" applyProtection="1">
      <alignment horizontal="left" vertical="center"/>
      <protection hidden="1"/>
    </xf>
    <xf numFmtId="0" fontId="17" fillId="0" borderId="11" xfId="0" applyFont="1" applyBorder="1" applyAlignment="1" applyProtection="1">
      <alignment horizontal="left" vertical="center"/>
      <protection hidden="1"/>
    </xf>
    <xf numFmtId="0" fontId="11" fillId="2" borderId="9" xfId="0" applyNumberFormat="1" applyFont="1" applyFill="1" applyBorder="1" applyAlignment="1" applyProtection="1">
      <alignment horizontal="center" vertical="center"/>
      <protection locked="0" hidden="1"/>
    </xf>
    <xf numFmtId="0" fontId="11" fillId="2" borderId="2" xfId="0" applyNumberFormat="1" applyFont="1" applyFill="1" applyBorder="1" applyAlignment="1" applyProtection="1">
      <alignment horizontal="center" vertical="center"/>
      <protection locked="0" hidden="1"/>
    </xf>
    <xf numFmtId="0" fontId="11" fillId="2" borderId="11" xfId="0" applyNumberFormat="1" applyFont="1" applyFill="1" applyBorder="1" applyAlignment="1" applyProtection="1">
      <alignment horizontal="center" vertical="center"/>
      <protection locked="0" hidden="1"/>
    </xf>
    <xf numFmtId="22" fontId="22" fillId="0" borderId="24" xfId="0" applyNumberFormat="1" applyFont="1" applyBorder="1" applyAlignment="1" applyProtection="1">
      <alignment horizontal="right" vertical="top" wrapText="1"/>
      <protection hidden="1"/>
    </xf>
    <xf numFmtId="0" fontId="22" fillId="0" borderId="24" xfId="0" applyNumberFormat="1" applyFont="1" applyBorder="1" applyAlignment="1" applyProtection="1">
      <alignment horizontal="right" vertical="top" wrapText="1"/>
      <protection hidden="1"/>
    </xf>
    <xf numFmtId="0" fontId="10" fillId="0" borderId="9" xfId="0" applyNumberFormat="1" applyFont="1" applyBorder="1" applyAlignment="1" applyProtection="1">
      <alignment vertical="center"/>
    </xf>
    <xf numFmtId="0" fontId="0" fillId="0" borderId="2" xfId="0" applyBorder="1" applyProtection="1"/>
    <xf numFmtId="0" fontId="0" fillId="0" borderId="28" xfId="0" applyBorder="1" applyProtection="1"/>
    <xf numFmtId="0" fontId="10" fillId="2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52" xfId="0" applyBorder="1" applyProtection="1">
      <protection locked="0"/>
    </xf>
    <xf numFmtId="0" fontId="0" fillId="0" borderId="51" xfId="0" applyBorder="1" applyProtection="1">
      <protection locked="0"/>
    </xf>
    <xf numFmtId="0" fontId="10" fillId="2" borderId="52" xfId="0" applyNumberFormat="1" applyFont="1" applyFill="1" applyBorder="1" applyAlignment="1" applyProtection="1">
      <alignment horizontal="center" vertical="center"/>
      <protection locked="0"/>
    </xf>
    <xf numFmtId="0" fontId="10" fillId="2" borderId="51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Border="1" applyAlignment="1" applyProtection="1">
      <alignment horizontal="left" vertical="center"/>
    </xf>
    <xf numFmtId="0" fontId="10" fillId="0" borderId="3" xfId="0" applyNumberFormat="1" applyFont="1" applyBorder="1" applyAlignment="1" applyProtection="1">
      <alignment horizontal="left" vertical="center"/>
    </xf>
    <xf numFmtId="0" fontId="10" fillId="0" borderId="42" xfId="0" applyNumberFormat="1" applyFont="1" applyBorder="1" applyAlignment="1" applyProtection="1">
      <alignment horizontal="left" vertical="center"/>
    </xf>
    <xf numFmtId="0" fontId="10" fillId="0" borderId="30" xfId="0" applyNumberFormat="1" applyFont="1" applyBorder="1" applyAlignment="1" applyProtection="1">
      <alignment vertical="center"/>
    </xf>
    <xf numFmtId="0" fontId="0" fillId="0" borderId="3" xfId="0" applyBorder="1" applyAlignment="1" applyProtection="1"/>
    <xf numFmtId="0" fontId="0" fillId="0" borderId="42" xfId="0" applyBorder="1" applyAlignment="1" applyProtection="1"/>
    <xf numFmtId="0" fontId="0" fillId="0" borderId="52" xfId="0" applyBorder="1" applyAlignment="1" applyProtection="1">
      <protection locked="0"/>
    </xf>
    <xf numFmtId="0" fontId="0" fillId="0" borderId="51" xfId="0" applyBorder="1" applyAlignment="1" applyProtection="1">
      <protection locked="0"/>
    </xf>
    <xf numFmtId="0" fontId="0" fillId="0" borderId="3" xfId="0" applyNumberFormat="1" applyBorder="1" applyAlignment="1" applyProtection="1"/>
    <xf numFmtId="0" fontId="0" fillId="0" borderId="42" xfId="0" applyNumberFormat="1" applyBorder="1" applyAlignment="1" applyProtection="1"/>
    <xf numFmtId="0" fontId="13" fillId="0" borderId="56" xfId="0" applyNumberFormat="1" applyFont="1" applyBorder="1" applyAlignment="1" applyProtection="1">
      <alignment horizontal="left" vertical="center"/>
      <protection hidden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39" xfId="0" applyNumberFormat="1" applyFont="1" applyBorder="1" applyAlignment="1" applyProtection="1">
      <alignment horizontal="left" vertical="center"/>
      <protection hidden="1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10" fillId="0" borderId="56" xfId="0" applyNumberFormat="1" applyFont="1" applyBorder="1" applyAlignment="1" applyProtection="1">
      <alignment horizontal="left" vertical="center"/>
      <protection hidden="1"/>
    </xf>
    <xf numFmtId="0" fontId="10" fillId="0" borderId="43" xfId="0" applyNumberFormat="1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2" fillId="0" borderId="24" xfId="0" applyNumberFormat="1" applyFont="1" applyBorder="1" applyAlignment="1" applyProtection="1">
      <alignment horizontal="left" vertical="top"/>
      <protection hidden="1"/>
    </xf>
    <xf numFmtId="0" fontId="22" fillId="0" borderId="24" xfId="0" applyNumberFormat="1" applyFont="1" applyBorder="1" applyAlignment="1" applyProtection="1">
      <alignment horizontal="center" vertical="top"/>
      <protection hidden="1"/>
    </xf>
    <xf numFmtId="0" fontId="27" fillId="2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Border="1" applyAlignment="1" applyProtection="1">
      <alignment vertical="center"/>
    </xf>
    <xf numFmtId="0" fontId="10" fillId="0" borderId="42" xfId="0" applyNumberFormat="1" applyFont="1" applyBorder="1" applyAlignment="1" applyProtection="1">
      <alignment vertical="center"/>
    </xf>
    <xf numFmtId="0" fontId="10" fillId="0" borderId="58" xfId="0" applyFont="1" applyBorder="1" applyAlignment="1" applyProtection="1">
      <alignment horizontal="center" vertical="center" textRotation="90"/>
      <protection hidden="1"/>
    </xf>
    <xf numFmtId="0" fontId="10" fillId="0" borderId="26" xfId="0" applyFont="1" applyBorder="1" applyAlignment="1" applyProtection="1">
      <alignment horizontal="center" vertical="center" textRotation="90"/>
      <protection hidden="1"/>
    </xf>
    <xf numFmtId="0" fontId="10" fillId="0" borderId="30" xfId="0" applyNumberFormat="1" applyFont="1" applyBorder="1" applyAlignment="1" applyProtection="1">
      <alignment horizontal="left" vertical="center"/>
      <protection locked="0"/>
    </xf>
    <xf numFmtId="0" fontId="10" fillId="0" borderId="3" xfId="0" applyNumberFormat="1" applyFont="1" applyBorder="1" applyAlignment="1" applyProtection="1">
      <alignment horizontal="left" vertical="center"/>
      <protection locked="0"/>
    </xf>
    <xf numFmtId="0" fontId="10" fillId="0" borderId="42" xfId="0" applyNumberFormat="1" applyFont="1" applyBorder="1" applyAlignment="1" applyProtection="1">
      <alignment horizontal="left" vertical="center"/>
      <protection locked="0"/>
    </xf>
    <xf numFmtId="0" fontId="13" fillId="0" borderId="15" xfId="0" applyNumberFormat="1" applyFont="1" applyBorder="1" applyAlignment="1" applyProtection="1">
      <alignment horizontal="left" vertical="center"/>
      <protection hidden="1"/>
    </xf>
    <xf numFmtId="0" fontId="13" fillId="0" borderId="16" xfId="0" applyNumberFormat="1" applyFont="1" applyBorder="1" applyAlignment="1" applyProtection="1">
      <alignment horizontal="left" vertical="center"/>
      <protection hidden="1"/>
    </xf>
    <xf numFmtId="0" fontId="37" fillId="0" borderId="39" xfId="0" applyNumberFormat="1" applyFont="1" applyBorder="1" applyAlignment="1" applyProtection="1">
      <alignment horizontal="left" vertical="center"/>
      <protection hidden="1"/>
    </xf>
    <xf numFmtId="0" fontId="10" fillId="0" borderId="39" xfId="0" applyNumberFormat="1" applyFont="1" applyBorder="1" applyAlignment="1" applyProtection="1">
      <alignment horizontal="center" vertical="center"/>
      <protection hidden="1"/>
    </xf>
    <xf numFmtId="0" fontId="12" fillId="0" borderId="24" xfId="0" applyNumberFormat="1" applyFont="1" applyBorder="1" applyAlignment="1" applyProtection="1">
      <alignment horizontal="center" vertical="center"/>
      <protection hidden="1"/>
    </xf>
    <xf numFmtId="0" fontId="12" fillId="0" borderId="47" xfId="0" applyNumberFormat="1" applyFont="1" applyBorder="1" applyAlignment="1" applyProtection="1">
      <alignment horizontal="center" vertical="center"/>
      <protection hidden="1"/>
    </xf>
    <xf numFmtId="0" fontId="16" fillId="0" borderId="24" xfId="0" applyNumberFormat="1" applyFont="1" applyBorder="1" applyAlignment="1" applyProtection="1">
      <alignment horizontal="center" vertical="center" wrapText="1"/>
      <protection hidden="1"/>
    </xf>
    <xf numFmtId="0" fontId="16" fillId="0" borderId="27" xfId="0" applyNumberFormat="1" applyFont="1" applyBorder="1" applyAlignment="1" applyProtection="1">
      <alignment horizontal="center" vertical="center" wrapText="1"/>
      <protection hidden="1"/>
    </xf>
    <xf numFmtId="0" fontId="16" fillId="0" borderId="2" xfId="0" applyNumberFormat="1" applyFont="1" applyBorder="1" applyAlignment="1" applyProtection="1">
      <alignment horizontal="center" vertical="center" wrapText="1"/>
      <protection hidden="1"/>
    </xf>
    <xf numFmtId="0" fontId="16" fillId="0" borderId="11" xfId="0" applyNumberFormat="1" applyFont="1" applyBorder="1" applyAlignment="1" applyProtection="1">
      <alignment horizontal="center" vertical="center" wrapText="1"/>
      <protection hidden="1"/>
    </xf>
    <xf numFmtId="0" fontId="15" fillId="0" borderId="9" xfId="0" applyNumberFormat="1" applyFont="1" applyFill="1" applyBorder="1" applyAlignment="1" applyProtection="1">
      <alignment horizontal="center" vertical="center"/>
      <protection hidden="1"/>
    </xf>
    <xf numFmtId="0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15" fillId="0" borderId="28" xfId="0" applyNumberFormat="1" applyFont="1" applyFill="1" applyBorder="1" applyAlignment="1" applyProtection="1">
      <alignment horizontal="center" vertical="center"/>
      <protection hidden="1"/>
    </xf>
    <xf numFmtId="0" fontId="28" fillId="0" borderId="39" xfId="0" applyNumberFormat="1" applyFont="1" applyBorder="1" applyAlignment="1" applyProtection="1">
      <alignment horizontal="center" vertical="center"/>
      <protection hidden="1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8" fillId="0" borderId="39" xfId="0" applyNumberFormat="1" applyFont="1" applyFill="1" applyBorder="1" applyAlignment="1" applyProtection="1">
      <alignment horizontal="center" vertical="center"/>
      <protection hidden="1"/>
    </xf>
    <xf numFmtId="0" fontId="28" fillId="0" borderId="24" xfId="0" applyNumberFormat="1" applyFont="1" applyFill="1" applyBorder="1" applyAlignment="1" applyProtection="1">
      <alignment horizontal="center" vertical="center"/>
      <protection hidden="1"/>
    </xf>
    <xf numFmtId="0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16" fillId="2" borderId="9" xfId="0" applyNumberFormat="1" applyFont="1" applyFill="1" applyBorder="1" applyAlignment="1" applyProtection="1">
      <alignment horizontal="center" vertical="center"/>
      <protection locked="0"/>
    </xf>
    <xf numFmtId="0" fontId="16" fillId="2" borderId="2" xfId="0" applyNumberFormat="1" applyFont="1" applyFill="1" applyBorder="1" applyAlignment="1" applyProtection="1">
      <alignment horizontal="center" vertical="center"/>
      <protection locked="0"/>
    </xf>
    <xf numFmtId="0" fontId="16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/>
    <xf numFmtId="0" fontId="0" fillId="0" borderId="28" xfId="0" applyNumberFormat="1" applyBorder="1" applyAlignment="1" applyProtection="1"/>
    <xf numFmtId="0" fontId="45" fillId="0" borderId="48" xfId="0" applyNumberFormat="1" applyFont="1" applyBorder="1" applyAlignment="1" applyProtection="1">
      <alignment horizontal="center" vertical="center" shrinkToFit="1" readingOrder="1"/>
      <protection hidden="1"/>
    </xf>
    <xf numFmtId="0" fontId="46" fillId="0" borderId="25" xfId="0" applyFont="1" applyBorder="1" applyAlignment="1">
      <alignment horizontal="center" vertical="center" shrinkToFit="1" readingOrder="1"/>
    </xf>
    <xf numFmtId="0" fontId="46" fillId="0" borderId="59" xfId="0" applyFont="1" applyBorder="1" applyAlignment="1">
      <alignment horizontal="center" vertical="center" shrinkToFit="1" readingOrder="1"/>
    </xf>
    <xf numFmtId="0" fontId="10" fillId="0" borderId="46" xfId="0" applyNumberFormat="1" applyFont="1" applyBorder="1" applyAlignment="1" applyProtection="1">
      <alignment horizontal="center" vertical="center" textRotation="90"/>
      <protection hidden="1"/>
    </xf>
    <xf numFmtId="0" fontId="10" fillId="0" borderId="26" xfId="0" applyNumberFormat="1" applyFont="1" applyBorder="1" applyAlignment="1" applyProtection="1">
      <alignment horizontal="center" vertical="center" textRotation="90"/>
      <protection hidden="1"/>
    </xf>
    <xf numFmtId="0" fontId="10" fillId="0" borderId="49" xfId="0" applyNumberFormat="1" applyFont="1" applyBorder="1" applyAlignment="1" applyProtection="1">
      <alignment horizontal="center" vertical="center" textRotation="90"/>
      <protection hidden="1"/>
    </xf>
    <xf numFmtId="0" fontId="0" fillId="0" borderId="3" xfId="0" applyNumberFormat="1" applyBorder="1" applyAlignment="1" applyProtection="1">
      <alignment horizontal="left"/>
    </xf>
    <xf numFmtId="0" fontId="0" fillId="0" borderId="42" xfId="0" applyNumberFormat="1" applyBorder="1" applyAlignment="1" applyProtection="1">
      <alignment horizontal="left"/>
    </xf>
    <xf numFmtId="0" fontId="10" fillId="0" borderId="43" xfId="0" applyNumberFormat="1" applyFont="1" applyBorder="1" applyAlignment="1" applyProtection="1">
      <alignment horizontal="left" vertical="center"/>
      <protection hidden="1"/>
    </xf>
    <xf numFmtId="0" fontId="12" fillId="0" borderId="39" xfId="0" applyNumberFormat="1" applyFont="1" applyBorder="1" applyAlignment="1" applyProtection="1">
      <alignment horizontal="center" vertical="center"/>
      <protection hidden="1"/>
    </xf>
    <xf numFmtId="0" fontId="12" fillId="0" borderId="27" xfId="0" applyNumberFormat="1" applyFont="1" applyBorder="1" applyAlignment="1" applyProtection="1">
      <alignment horizontal="center" vertical="center"/>
      <protection hidden="1"/>
    </xf>
    <xf numFmtId="0" fontId="15" fillId="0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58" xfId="0" applyNumberFormat="1" applyFont="1" applyBorder="1" applyAlignment="1" applyProtection="1">
      <alignment horizontal="center" vertical="center" textRotation="90"/>
      <protection hidden="1"/>
    </xf>
    <xf numFmtId="0" fontId="22" fillId="0" borderId="26" xfId="0" applyNumberFormat="1" applyFont="1" applyBorder="1" applyAlignment="1" applyProtection="1">
      <alignment horizontal="center" vertical="center" textRotation="90"/>
      <protection hidden="1"/>
    </xf>
    <xf numFmtId="0" fontId="22" fillId="0" borderId="49" xfId="0" applyNumberFormat="1" applyFont="1" applyBorder="1" applyAlignment="1" applyProtection="1">
      <alignment horizontal="center" vertical="center" textRotation="90"/>
      <protection hidden="1"/>
    </xf>
    <xf numFmtId="0" fontId="10" fillId="0" borderId="54" xfId="0" applyNumberFormat="1" applyFont="1" applyBorder="1" applyAlignment="1" applyProtection="1">
      <alignment horizontal="left" vertical="center"/>
      <protection locked="0"/>
    </xf>
    <xf numFmtId="0" fontId="10" fillId="0" borderId="53" xfId="0" applyNumberFormat="1" applyFont="1" applyBorder="1" applyAlignment="1" applyProtection="1">
      <alignment horizontal="left" vertical="center"/>
      <protection locked="0"/>
    </xf>
    <xf numFmtId="0" fontId="10" fillId="0" borderId="57" xfId="0" applyNumberFormat="1" applyFont="1" applyBorder="1" applyAlignment="1" applyProtection="1">
      <alignment horizontal="left" vertical="center"/>
      <protection locked="0"/>
    </xf>
    <xf numFmtId="0" fontId="10" fillId="0" borderId="58" xfId="0" applyNumberFormat="1" applyFont="1" applyBorder="1" applyAlignment="1" applyProtection="1">
      <alignment horizontal="center" vertical="center" textRotation="90"/>
      <protection hidden="1"/>
    </xf>
    <xf numFmtId="0" fontId="12" fillId="0" borderId="47" xfId="0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5" borderId="9" xfId="0" applyNumberFormat="1" applyFont="1" applyFill="1" applyBorder="1" applyAlignment="1" applyProtection="1">
      <alignment horizontal="center" vertical="center"/>
    </xf>
    <xf numFmtId="0" fontId="11" fillId="5" borderId="2" xfId="0" applyNumberFormat="1" applyFont="1" applyFill="1" applyBorder="1" applyAlignment="1" applyProtection="1">
      <alignment horizontal="center" vertical="center"/>
    </xf>
    <xf numFmtId="0" fontId="11" fillId="5" borderId="11" xfId="0" applyNumberFormat="1" applyFont="1" applyFill="1" applyBorder="1" applyAlignment="1" applyProtection="1">
      <alignment horizontal="center" vertical="center"/>
    </xf>
    <xf numFmtId="0" fontId="36" fillId="4" borderId="50" xfId="4" applyNumberFormat="1" applyFont="1" applyFill="1" applyBorder="1" applyAlignment="1" applyProtection="1">
      <alignment horizontal="center" vertical="center"/>
      <protection locked="0"/>
    </xf>
    <xf numFmtId="0" fontId="36" fillId="4" borderId="52" xfId="4" applyNumberFormat="1" applyFont="1" applyFill="1" applyBorder="1" applyAlignment="1" applyProtection="1">
      <alignment horizontal="center" vertical="center"/>
      <protection locked="0"/>
    </xf>
    <xf numFmtId="0" fontId="36" fillId="4" borderId="51" xfId="4" applyNumberFormat="1" applyFont="1" applyFill="1" applyBorder="1" applyAlignment="1" applyProtection="1">
      <alignment horizontal="center" vertical="center"/>
      <protection locked="0"/>
    </xf>
    <xf numFmtId="0" fontId="10" fillId="0" borderId="55" xfId="0" applyNumberFormat="1" applyFont="1" applyBorder="1" applyAlignment="1" applyProtection="1">
      <alignment vertical="center"/>
      <protection hidden="1"/>
    </xf>
    <xf numFmtId="0" fontId="10" fillId="0" borderId="25" xfId="0" applyNumberFormat="1" applyFont="1" applyBorder="1" applyAlignment="1" applyProtection="1">
      <alignment vertical="center"/>
      <protection hidden="1"/>
    </xf>
    <xf numFmtId="0" fontId="10" fillId="0" borderId="30" xfId="0" applyNumberFormat="1" applyFont="1" applyBorder="1" applyAlignment="1" applyProtection="1">
      <alignment vertical="center"/>
      <protection hidden="1"/>
    </xf>
    <xf numFmtId="0" fontId="10" fillId="0" borderId="3" xfId="0" applyNumberFormat="1" applyFont="1" applyBorder="1" applyAlignment="1" applyProtection="1">
      <alignment vertical="center"/>
      <protection hidden="1"/>
    </xf>
    <xf numFmtId="0" fontId="10" fillId="0" borderId="42" xfId="0" applyNumberFormat="1" applyFont="1" applyBorder="1" applyAlignment="1" applyProtection="1">
      <alignment vertical="center"/>
      <protection hidden="1"/>
    </xf>
    <xf numFmtId="0" fontId="10" fillId="0" borderId="29" xfId="0" applyFont="1" applyBorder="1" applyAlignment="1" applyProtection="1">
      <alignment horizontal="left" vertical="center"/>
      <protection hidden="1"/>
    </xf>
    <xf numFmtId="0" fontId="10" fillId="0" borderId="3" xfId="0" applyFont="1" applyBorder="1" applyAlignment="1" applyProtection="1">
      <alignment horizontal="left" vertical="center"/>
      <protection hidden="1"/>
    </xf>
    <xf numFmtId="0" fontId="10" fillId="0" borderId="4" xfId="0" applyFont="1" applyBorder="1" applyAlignment="1" applyProtection="1">
      <alignment horizontal="left" vertical="center"/>
      <protection hidden="1"/>
    </xf>
    <xf numFmtId="0" fontId="10" fillId="0" borderId="60" xfId="0" applyNumberFormat="1" applyFont="1" applyBorder="1" applyAlignment="1" applyProtection="1">
      <alignment horizontal="center" vertical="center"/>
      <protection hidden="1"/>
    </xf>
    <xf numFmtId="0" fontId="10" fillId="0" borderId="52" xfId="0" applyNumberFormat="1" applyFont="1" applyBorder="1" applyAlignment="1" applyProtection="1">
      <alignment horizontal="center" vertical="center"/>
      <protection hidden="1"/>
    </xf>
    <xf numFmtId="0" fontId="10" fillId="0" borderId="51" xfId="0" applyNumberFormat="1" applyFont="1" applyBorder="1" applyAlignment="1" applyProtection="1">
      <alignment horizontal="center" vertical="center"/>
      <protection hidden="1"/>
    </xf>
    <xf numFmtId="0" fontId="10" fillId="0" borderId="54" xfId="0" applyNumberFormat="1" applyFont="1" applyBorder="1" applyAlignment="1" applyProtection="1">
      <alignment vertical="center"/>
      <protection hidden="1"/>
    </xf>
    <xf numFmtId="0" fontId="10" fillId="0" borderId="53" xfId="0" applyNumberFormat="1" applyFont="1" applyBorder="1" applyAlignment="1" applyProtection="1">
      <alignment vertical="center"/>
      <protection hidden="1"/>
    </xf>
    <xf numFmtId="0" fontId="10" fillId="0" borderId="57" xfId="0" applyNumberFormat="1" applyFont="1" applyBorder="1" applyAlignment="1" applyProtection="1">
      <alignment vertical="center"/>
      <protection hidden="1"/>
    </xf>
    <xf numFmtId="0" fontId="0" fillId="0" borderId="3" xfId="0" applyBorder="1"/>
    <xf numFmtId="0" fontId="0" fillId="0" borderId="4" xfId="0" applyBorder="1"/>
    <xf numFmtId="0" fontId="29" fillId="0" borderId="30" xfId="0" applyFont="1" applyBorder="1" applyAlignment="1" applyProtection="1">
      <alignment horizontal="center" vertical="center"/>
      <protection hidden="1"/>
    </xf>
    <xf numFmtId="0" fontId="29" fillId="0" borderId="3" xfId="0" applyFont="1" applyBorder="1" applyAlignment="1" applyProtection="1">
      <alignment horizontal="center" vertical="center"/>
      <protection hidden="1"/>
    </xf>
    <xf numFmtId="0" fontId="29" fillId="0" borderId="4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vertical="center"/>
      <protection hidden="1"/>
    </xf>
    <xf numFmtId="0" fontId="13" fillId="0" borderId="3" xfId="0" applyFont="1" applyBorder="1" applyAlignment="1" applyProtection="1">
      <alignment vertical="center"/>
      <protection hidden="1"/>
    </xf>
    <xf numFmtId="0" fontId="13" fillId="0" borderId="4" xfId="0" applyFont="1" applyBorder="1" applyAlignment="1" applyProtection="1">
      <alignment vertical="center"/>
      <protection hidden="1"/>
    </xf>
    <xf numFmtId="0" fontId="20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5" borderId="3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20" fillId="5" borderId="3" xfId="0" applyNumberFormat="1" applyFont="1" applyFill="1" applyBorder="1" applyAlignment="1" applyProtection="1">
      <alignment horizontal="center" vertical="center"/>
      <protection locked="0"/>
    </xf>
    <xf numFmtId="0" fontId="20" fillId="5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0" xfId="0" applyNumberFormat="1" applyFont="1" applyBorder="1" applyAlignment="1" applyProtection="1">
      <alignment vertical="center"/>
      <protection hidden="1"/>
    </xf>
    <xf numFmtId="0" fontId="10" fillId="0" borderId="52" xfId="0" applyNumberFormat="1" applyFont="1" applyBorder="1" applyAlignment="1" applyProtection="1">
      <alignment vertical="center"/>
      <protection hidden="1"/>
    </xf>
    <xf numFmtId="0" fontId="10" fillId="0" borderId="50" xfId="0" applyNumberFormat="1" applyFont="1" applyBorder="1" applyAlignment="1" applyProtection="1">
      <alignment horizontal="center" vertical="center"/>
      <protection hidden="1"/>
    </xf>
    <xf numFmtId="0" fontId="10" fillId="2" borderId="62" xfId="0" applyNumberFormat="1" applyFont="1" applyFill="1" applyBorder="1" applyAlignment="1" applyProtection="1">
      <alignment horizontal="center"/>
      <protection locked="0"/>
    </xf>
    <xf numFmtId="0" fontId="10" fillId="2" borderId="34" xfId="0" applyNumberFormat="1" applyFont="1" applyFill="1" applyBorder="1" applyAlignment="1" applyProtection="1">
      <alignment horizontal="center"/>
      <protection locked="0"/>
    </xf>
    <xf numFmtId="0" fontId="10" fillId="2" borderId="68" xfId="0" applyNumberFormat="1" applyFont="1" applyFill="1" applyBorder="1" applyAlignment="1" applyProtection="1">
      <alignment horizontal="center"/>
      <protection locked="0"/>
    </xf>
    <xf numFmtId="0" fontId="10" fillId="2" borderId="19" xfId="0" applyNumberFormat="1" applyFont="1" applyFill="1" applyBorder="1" applyAlignment="1" applyProtection="1">
      <alignment horizontal="center"/>
      <protection locked="0"/>
    </xf>
    <xf numFmtId="0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11" xfId="0" applyNumberFormat="1" applyFont="1" applyFill="1" applyBorder="1" applyAlignment="1" applyProtection="1">
      <alignment horizontal="center"/>
      <protection locked="0"/>
    </xf>
    <xf numFmtId="49" fontId="10" fillId="2" borderId="29" xfId="0" applyNumberFormat="1" applyFont="1" applyFill="1" applyBorder="1" applyAlignment="1" applyProtection="1">
      <alignment horizontal="center" vertical="center"/>
      <protection locked="0"/>
    </xf>
    <xf numFmtId="49" fontId="10" fillId="2" borderId="3" xfId="0" applyNumberFormat="1" applyFont="1" applyFill="1" applyBorder="1" applyAlignment="1" applyProtection="1">
      <alignment horizontal="center" vertical="center"/>
      <protection locked="0"/>
    </xf>
    <xf numFmtId="49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NumberFormat="1" applyFont="1" applyBorder="1" applyAlignment="1" applyProtection="1">
      <alignment horizontal="center" vertical="center" wrapText="1"/>
      <protection hidden="1"/>
    </xf>
    <xf numFmtId="0" fontId="17" fillId="0" borderId="11" xfId="0" applyNumberFormat="1" applyFont="1" applyBorder="1" applyAlignment="1" applyProtection="1">
      <alignment horizontal="center" vertical="center" wrapText="1"/>
      <protection hidden="1"/>
    </xf>
    <xf numFmtId="0" fontId="28" fillId="0" borderId="24" xfId="0" applyNumberFormat="1" applyFont="1" applyBorder="1" applyAlignment="1" applyProtection="1">
      <alignment horizontal="center" vertical="center"/>
      <protection hidden="1"/>
    </xf>
    <xf numFmtId="0" fontId="28" fillId="0" borderId="27" xfId="0" applyNumberFormat="1" applyFont="1" applyBorder="1" applyAlignment="1" applyProtection="1">
      <alignment horizontal="center" vertical="center"/>
      <protection hidden="1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2" borderId="32" xfId="0" applyFont="1" applyFill="1" applyBorder="1" applyAlignment="1" applyProtection="1">
      <alignment horizontal="center"/>
      <protection locked="0"/>
    </xf>
    <xf numFmtId="0" fontId="10" fillId="2" borderId="22" xfId="0" applyFont="1" applyFill="1" applyBorder="1" applyAlignment="1" applyProtection="1">
      <alignment horizontal="center"/>
      <protection locked="0"/>
    </xf>
    <xf numFmtId="0" fontId="10" fillId="2" borderId="44" xfId="0" applyFont="1" applyFill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left"/>
      <protection hidden="1"/>
    </xf>
    <xf numFmtId="0" fontId="0" fillId="0" borderId="4" xfId="0" applyBorder="1" applyAlignment="1">
      <alignment horizontal="left"/>
    </xf>
    <xf numFmtId="0" fontId="16" fillId="2" borderId="9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11" xfId="0" applyFont="1" applyFill="1" applyBorder="1" applyAlignment="1" applyProtection="1">
      <alignment horizontal="center"/>
      <protection locked="0"/>
    </xf>
  </cellXfs>
  <cellStyles count="70">
    <cellStyle name="Codeliste" xfId="9" xr:uid="{00000000-0005-0000-0000-000000000000}"/>
    <cellStyle name="Euro" xfId="10" xr:uid="{00000000-0005-0000-0000-000001000000}"/>
    <cellStyle name="Hyperlink 2" xfId="3" xr:uid="{00000000-0005-0000-0000-000002000000}"/>
    <cellStyle name="Standard" xfId="0" builtinId="0"/>
    <cellStyle name="Standard 2" xfId="1" xr:uid="{00000000-0005-0000-0000-000004000000}"/>
    <cellStyle name="Standard 2 2" xfId="5" xr:uid="{00000000-0005-0000-0000-000005000000}"/>
    <cellStyle name="Standard 2 2 2" xfId="20" xr:uid="{00000000-0005-0000-0000-000006000000}"/>
    <cellStyle name="Standard 2 2 2 2" xfId="27" xr:uid="{00000000-0005-0000-0000-000007000000}"/>
    <cellStyle name="Standard 2 2 2 2 2" xfId="59" xr:uid="{00000000-0005-0000-0000-000008000000}"/>
    <cellStyle name="Standard 2 2 2 3" xfId="34" xr:uid="{00000000-0005-0000-0000-000009000000}"/>
    <cellStyle name="Standard 2 2 2 3 2" xfId="66" xr:uid="{00000000-0005-0000-0000-00000A000000}"/>
    <cellStyle name="Standard 2 2 2 4" xfId="52" xr:uid="{00000000-0005-0000-0000-00000B000000}"/>
    <cellStyle name="Standard 2 2 2 5" xfId="41" xr:uid="{00000000-0005-0000-0000-00000C000000}"/>
    <cellStyle name="Standard 2 2 3" xfId="14" xr:uid="{00000000-0005-0000-0000-00000D000000}"/>
    <cellStyle name="Standard 2 2 3 2" xfId="48" xr:uid="{00000000-0005-0000-0000-00000E000000}"/>
    <cellStyle name="Standard 2 2 4" xfId="23" xr:uid="{00000000-0005-0000-0000-00000F000000}"/>
    <cellStyle name="Standard 2 2 4 2" xfId="55" xr:uid="{00000000-0005-0000-0000-000010000000}"/>
    <cellStyle name="Standard 2 2 5" xfId="30" xr:uid="{00000000-0005-0000-0000-000011000000}"/>
    <cellStyle name="Standard 2 2 5 2" xfId="62" xr:uid="{00000000-0005-0000-0000-000012000000}"/>
    <cellStyle name="Standard 2 2 6" xfId="44" xr:uid="{00000000-0005-0000-0000-000013000000}"/>
    <cellStyle name="Standard 2 2 7" xfId="37" xr:uid="{00000000-0005-0000-0000-000014000000}"/>
    <cellStyle name="Standard 2 3" xfId="18" xr:uid="{00000000-0005-0000-0000-000015000000}"/>
    <cellStyle name="Standard 2 3 2" xfId="26" xr:uid="{00000000-0005-0000-0000-000016000000}"/>
    <cellStyle name="Standard 2 3 2 2" xfId="58" xr:uid="{00000000-0005-0000-0000-000017000000}"/>
    <cellStyle name="Standard 2 3 3" xfId="33" xr:uid="{00000000-0005-0000-0000-000018000000}"/>
    <cellStyle name="Standard 2 3 3 2" xfId="65" xr:uid="{00000000-0005-0000-0000-000019000000}"/>
    <cellStyle name="Standard 2 3 4" xfId="51" xr:uid="{00000000-0005-0000-0000-00001A000000}"/>
    <cellStyle name="Standard 2 3 5" xfId="40" xr:uid="{00000000-0005-0000-0000-00001B000000}"/>
    <cellStyle name="Standard 2 4" xfId="12" xr:uid="{00000000-0005-0000-0000-00001C000000}"/>
    <cellStyle name="Standard 2 4 2" xfId="47" xr:uid="{00000000-0005-0000-0000-00001D000000}"/>
    <cellStyle name="Standard 2 5" xfId="22" xr:uid="{00000000-0005-0000-0000-00001E000000}"/>
    <cellStyle name="Standard 2 5 2" xfId="54" xr:uid="{00000000-0005-0000-0000-00001F000000}"/>
    <cellStyle name="Standard 2 6" xfId="29" xr:uid="{00000000-0005-0000-0000-000020000000}"/>
    <cellStyle name="Standard 2 6 2" xfId="61" xr:uid="{00000000-0005-0000-0000-000021000000}"/>
    <cellStyle name="Standard 2 7" xfId="43" xr:uid="{00000000-0005-0000-0000-000022000000}"/>
    <cellStyle name="Standard 2 8" xfId="36" xr:uid="{00000000-0005-0000-0000-000023000000}"/>
    <cellStyle name="Standard 3" xfId="2" xr:uid="{00000000-0005-0000-0000-000024000000}"/>
    <cellStyle name="Standard 3 2" xfId="6" xr:uid="{00000000-0005-0000-0000-000025000000}"/>
    <cellStyle name="Standard 3 2 2" xfId="15" xr:uid="{00000000-0005-0000-0000-000026000000}"/>
    <cellStyle name="Standard 3 2 3" xfId="45" xr:uid="{00000000-0005-0000-0000-000027000000}"/>
    <cellStyle name="Standard 3 3" xfId="19" xr:uid="{00000000-0005-0000-0000-000028000000}"/>
    <cellStyle name="Standard 3 4" xfId="13" xr:uid="{00000000-0005-0000-0000-000029000000}"/>
    <cellStyle name="Standard 4" xfId="7" xr:uid="{00000000-0005-0000-0000-00002A000000}"/>
    <cellStyle name="Standard 4 2" xfId="21" xr:uid="{00000000-0005-0000-0000-00002B000000}"/>
    <cellStyle name="Standard 4 2 2" xfId="28" xr:uid="{00000000-0005-0000-0000-00002C000000}"/>
    <cellStyle name="Standard 4 2 2 2" xfId="60" xr:uid="{00000000-0005-0000-0000-00002D000000}"/>
    <cellStyle name="Standard 4 2 3" xfId="35" xr:uid="{00000000-0005-0000-0000-00002E000000}"/>
    <cellStyle name="Standard 4 2 3 2" xfId="67" xr:uid="{00000000-0005-0000-0000-00002F000000}"/>
    <cellStyle name="Standard 4 2 4" xfId="53" xr:uid="{00000000-0005-0000-0000-000030000000}"/>
    <cellStyle name="Standard 4 2 5" xfId="42" xr:uid="{00000000-0005-0000-0000-000031000000}"/>
    <cellStyle name="Standard 4 3" xfId="16" xr:uid="{00000000-0005-0000-0000-000032000000}"/>
    <cellStyle name="Standard 4 3 2" xfId="49" xr:uid="{00000000-0005-0000-0000-000033000000}"/>
    <cellStyle name="Standard 4 4" xfId="24" xr:uid="{00000000-0005-0000-0000-000034000000}"/>
    <cellStyle name="Standard 4 4 2" xfId="56" xr:uid="{00000000-0005-0000-0000-000035000000}"/>
    <cellStyle name="Standard 4 5" xfId="31" xr:uid="{00000000-0005-0000-0000-000036000000}"/>
    <cellStyle name="Standard 4 5 2" xfId="63" xr:uid="{00000000-0005-0000-0000-000037000000}"/>
    <cellStyle name="Standard 4 6" xfId="46" xr:uid="{00000000-0005-0000-0000-000038000000}"/>
    <cellStyle name="Standard 4 7" xfId="38" xr:uid="{00000000-0005-0000-0000-000039000000}"/>
    <cellStyle name="Standard 5" xfId="8" xr:uid="{00000000-0005-0000-0000-00003A000000}"/>
    <cellStyle name="Standard 6" xfId="17" xr:uid="{00000000-0005-0000-0000-00003B000000}"/>
    <cellStyle name="Standard 6 2" xfId="25" xr:uid="{00000000-0005-0000-0000-00003C000000}"/>
    <cellStyle name="Standard 6 2 2" xfId="57" xr:uid="{00000000-0005-0000-0000-00003D000000}"/>
    <cellStyle name="Standard 6 3" xfId="32" xr:uid="{00000000-0005-0000-0000-00003E000000}"/>
    <cellStyle name="Standard 6 3 2" xfId="64" xr:uid="{00000000-0005-0000-0000-00003F000000}"/>
    <cellStyle name="Standard 6 4" xfId="50" xr:uid="{00000000-0005-0000-0000-000040000000}"/>
    <cellStyle name="Standard 6 5" xfId="39" xr:uid="{00000000-0005-0000-0000-000041000000}"/>
    <cellStyle name="Standard 7" xfId="11" xr:uid="{00000000-0005-0000-0000-000042000000}"/>
    <cellStyle name="Standard 8" xfId="68" xr:uid="{00000000-0005-0000-0000-000043000000}"/>
    <cellStyle name="Standard 9" xfId="69" xr:uid="{00000000-0005-0000-0000-000044000000}"/>
    <cellStyle name="Überschrift" xfId="4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9966"/>
      <color rgb="FFFFFF99"/>
      <color rgb="FFA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2</xdr:row>
      <xdr:rowOff>9525</xdr:rowOff>
    </xdr:to>
    <xdr:pic>
      <xdr:nvPicPr>
        <xdr:cNvPr id="6147" name="Picture 3">
          <a:extLs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56197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75817</xdr:colOff>
      <xdr:row>30</xdr:row>
      <xdr:rowOff>2542</xdr:rowOff>
    </xdr:from>
    <xdr:to>
      <xdr:col>58</xdr:col>
      <xdr:colOff>71748</xdr:colOff>
      <xdr:row>32</xdr:row>
      <xdr:rowOff>118980</xdr:rowOff>
    </xdr:to>
    <xdr:grpSp>
      <xdr:nvGrpSpPr>
        <xdr:cNvPr id="17" name="Gruppieren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/>
      </xdr:nvGrpSpPr>
      <xdr:grpSpPr>
        <a:xfrm>
          <a:off x="1206117" y="6358892"/>
          <a:ext cx="4872731" cy="497438"/>
          <a:chOff x="1200150" y="6791173"/>
          <a:chExt cx="5067299" cy="495452"/>
        </a:xfrm>
      </xdr:grpSpPr>
      <xdr:sp macro="" textlink="">
        <xdr:nvSpPr>
          <xdr:cNvPr id="9" name="Textfeld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1200150" y="6791173"/>
            <a:ext cx="1594804" cy="457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endParaRPr lang="de-CH" sz="1800" b="1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0" name="Textfeld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4581524" y="6829425"/>
            <a:ext cx="1685925" cy="457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endParaRPr lang="de-CH" sz="18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12</xdr:row>
          <xdr:rowOff>184150</xdr:rowOff>
        </xdr:from>
        <xdr:to>
          <xdr:col>27</xdr:col>
          <xdr:colOff>95250</xdr:colOff>
          <xdr:row>14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13</xdr:row>
          <xdr:rowOff>184150</xdr:rowOff>
        </xdr:from>
        <xdr:to>
          <xdr:col>27</xdr:col>
          <xdr:colOff>95250</xdr:colOff>
          <xdr:row>15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69850</xdr:colOff>
          <xdr:row>1</xdr:row>
          <xdr:rowOff>260350</xdr:rowOff>
        </xdr:to>
        <xdr:sp macro="" textlink="">
          <xdr:nvSpPr>
            <xdr:cNvPr id="5121" name="Bild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28</xdr:col>
      <xdr:colOff>85726</xdr:colOff>
      <xdr:row>35</xdr:row>
      <xdr:rowOff>114301</xdr:rowOff>
    </xdr:from>
    <xdr:to>
      <xdr:col>56</xdr:col>
      <xdr:colOff>28575</xdr:colOff>
      <xdr:row>51</xdr:row>
      <xdr:rowOff>133350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1" y="7562851"/>
          <a:ext cx="3676649" cy="3676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57151</xdr:colOff>
      <xdr:row>19</xdr:row>
      <xdr:rowOff>104776</xdr:rowOff>
    </xdr:from>
    <xdr:to>
      <xdr:col>56</xdr:col>
      <xdr:colOff>47625</xdr:colOff>
      <xdr:row>36</xdr:row>
      <xdr:rowOff>9525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6" y="4095751"/>
          <a:ext cx="3590924" cy="3590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9526</xdr:colOff>
      <xdr:row>2</xdr:row>
      <xdr:rowOff>66676</xdr:rowOff>
    </xdr:from>
    <xdr:to>
      <xdr:col>56</xdr:col>
      <xdr:colOff>57150</xdr:colOff>
      <xdr:row>20</xdr:row>
      <xdr:rowOff>28575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1" y="571501"/>
          <a:ext cx="3648074" cy="3648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13</xdr:row>
      <xdr:rowOff>152400</xdr:rowOff>
    </xdr:from>
    <xdr:ext cx="3171825" cy="542926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42925" y="2266950"/>
          <a:ext cx="3171825" cy="5429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de-CH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28</xdr:col>
      <xdr:colOff>47625</xdr:colOff>
      <xdr:row>13</xdr:row>
      <xdr:rowOff>171450</xdr:rowOff>
    </xdr:from>
    <xdr:ext cx="3067050" cy="542926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4229100" y="2286000"/>
          <a:ext cx="3067050" cy="5429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de-CH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0</xdr:colOff>
      <xdr:row>25</xdr:row>
      <xdr:rowOff>85725</xdr:rowOff>
    </xdr:from>
    <xdr:ext cx="3657600" cy="1038225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428625" y="4600575"/>
          <a:ext cx="365760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de-CH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33</xdr:col>
      <xdr:colOff>38099</xdr:colOff>
      <xdr:row>25</xdr:row>
      <xdr:rowOff>47625</xdr:rowOff>
    </xdr:from>
    <xdr:ext cx="3257551" cy="542926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4619624" y="4562475"/>
          <a:ext cx="3257551" cy="5429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de-CH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38</xdr:col>
      <xdr:colOff>9525</xdr:colOff>
      <xdr:row>37</xdr:row>
      <xdr:rowOff>28575</xdr:rowOff>
    </xdr:from>
    <xdr:ext cx="1285875" cy="285750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5257800" y="7000875"/>
          <a:ext cx="128587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de-CH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47625</xdr:colOff>
      <xdr:row>37</xdr:row>
      <xdr:rowOff>123825</xdr:rowOff>
    </xdr:from>
    <xdr:ext cx="2486026" cy="542926"/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790575" y="7096125"/>
          <a:ext cx="2486026" cy="5429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de-CH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7</xdr:col>
      <xdr:colOff>9526</xdr:colOff>
      <xdr:row>46</xdr:row>
      <xdr:rowOff>95250</xdr:rowOff>
    </xdr:from>
    <xdr:ext cx="1323974" cy="285750"/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857251" y="9058275"/>
          <a:ext cx="1323974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de-CH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27</xdr:col>
      <xdr:colOff>66675</xdr:colOff>
      <xdr:row>2</xdr:row>
      <xdr:rowOff>200025</xdr:rowOff>
    </xdr:from>
    <xdr:ext cx="2257425" cy="542926"/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3181350" y="704850"/>
          <a:ext cx="2257425" cy="5429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CH" sz="2000" b="1" u="sng">
              <a:latin typeface="Arial" pitchFamily="34" charset="0"/>
              <a:cs typeface="Arial" pitchFamily="34" charset="0"/>
            </a:rPr>
            <a:t>Skizzen</a:t>
          </a:r>
        </a:p>
      </xdr:txBody>
    </xdr:sp>
    <xdr:clientData/>
  </xdr:oneCellAnchor>
  <xdr:oneCellAnchor>
    <xdr:from>
      <xdr:col>21</xdr:col>
      <xdr:colOff>104774</xdr:colOff>
      <xdr:row>46</xdr:row>
      <xdr:rowOff>85725</xdr:rowOff>
    </xdr:from>
    <xdr:ext cx="1476375" cy="285750"/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2419349" y="9877425"/>
          <a:ext cx="147637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de-CH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9525</xdr:colOff>
      <xdr:row>0</xdr:row>
      <xdr:rowOff>0</xdr:rowOff>
    </xdr:from>
    <xdr:to>
      <xdr:col>10</xdr:col>
      <xdr:colOff>0</xdr:colOff>
      <xdr:row>2</xdr:row>
      <xdr:rowOff>9525</xdr:rowOff>
    </xdr:to>
    <xdr:pic>
      <xdr:nvPicPr>
        <xdr:cNvPr id="28" name="Picture 3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52525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66674</xdr:colOff>
      <xdr:row>4</xdr:row>
      <xdr:rowOff>228599</xdr:rowOff>
    </xdr:from>
    <xdr:to>
      <xdr:col>56</xdr:col>
      <xdr:colOff>124032</xdr:colOff>
      <xdr:row>48</xdr:row>
      <xdr:rowOff>36974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52" r="20784"/>
        <a:stretch/>
      </xdr:blipFill>
      <xdr:spPr bwMode="auto">
        <a:xfrm>
          <a:off x="66674" y="1285874"/>
          <a:ext cx="7305883" cy="90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45</xdr:row>
      <xdr:rowOff>114300</xdr:rowOff>
    </xdr:from>
    <xdr:ext cx="3371850" cy="1352550"/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57150" y="9229725"/>
          <a:ext cx="3371850" cy="1352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de-CH" sz="12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Breite Beschattung = Breite zwischen Aussenseiten der äusseren Längsträger</a:t>
          </a:r>
        </a:p>
        <a:p>
          <a:pPr algn="ctr"/>
          <a:endParaRPr lang="de-CH" sz="1200" b="1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de-CH" sz="12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endParaRPr lang="de-CH" sz="1200">
            <a:latin typeface="Arial" pitchFamily="34" charset="0"/>
            <a:cs typeface="Arial" pitchFamily="34" charset="0"/>
          </a:endParaRPr>
        </a:p>
        <a:p>
          <a:endParaRPr lang="de-CH" sz="1400" b="1">
            <a:latin typeface="Arial" pitchFamily="34" charset="0"/>
            <a:cs typeface="Arial" pitchFamily="34" charset="0"/>
          </a:endParaRPr>
        </a:p>
        <a:p>
          <a:endParaRPr lang="de-CH" sz="14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32</xdr:col>
      <xdr:colOff>95250</xdr:colOff>
      <xdr:row>51</xdr:row>
      <xdr:rowOff>85726</xdr:rowOff>
    </xdr:from>
    <xdr:ext cx="3371850" cy="476250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4343400" y="10620376"/>
          <a:ext cx="3371850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de-CH" sz="12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Höhe = gesamte Länge Längsträger, </a:t>
          </a:r>
        </a:p>
        <a:p>
          <a:pPr algn="ctr"/>
          <a:r>
            <a:rPr lang="de-CH" sz="12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gemessen auf Oberseite des Längsträgers</a:t>
          </a:r>
          <a:endParaRPr lang="de-CH" sz="1200">
            <a:latin typeface="Arial" pitchFamily="34" charset="0"/>
            <a:cs typeface="Arial" pitchFamily="34" charset="0"/>
          </a:endParaRPr>
        </a:p>
        <a:p>
          <a:endParaRPr lang="de-CH" sz="1400" b="1">
            <a:latin typeface="Arial" pitchFamily="34" charset="0"/>
            <a:cs typeface="Arial" pitchFamily="34" charset="0"/>
          </a:endParaRPr>
        </a:p>
        <a:p>
          <a:endParaRPr lang="de-CH" sz="14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30</xdr:col>
      <xdr:colOff>38100</xdr:colOff>
      <xdr:row>38</xdr:row>
      <xdr:rowOff>47918</xdr:rowOff>
    </xdr:from>
    <xdr:to>
      <xdr:col>58</xdr:col>
      <xdr:colOff>76200</xdr:colOff>
      <xdr:row>51</xdr:row>
      <xdr:rowOff>56621</xdr:rowOff>
    </xdr:to>
    <xdr:grpSp>
      <xdr:nvGrpSpPr>
        <xdr:cNvPr id="30" name="Gruppieren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GrpSpPr/>
      </xdr:nvGrpSpPr>
      <xdr:grpSpPr>
        <a:xfrm>
          <a:off x="4032250" y="7655218"/>
          <a:ext cx="3771900" cy="2980503"/>
          <a:chOff x="4048125" y="7658393"/>
          <a:chExt cx="3905250" cy="2980503"/>
        </a:xfrm>
      </xdr:grpSpPr>
      <xdr:pic>
        <xdr:nvPicPr>
          <xdr:cNvPr id="9" name="Grafik 8" descr="Längenmass Längsträger.jpg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4048125" y="7658393"/>
            <a:ext cx="3905250" cy="2980503"/>
          </a:xfrm>
          <a:prstGeom prst="rect">
            <a:avLst/>
          </a:prstGeom>
        </xdr:spPr>
      </xdr:pic>
      <xdr:cxnSp macro="">
        <xdr:nvCxnSpPr>
          <xdr:cNvPr id="14" name="Gerade Verbindung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CxnSpPr/>
        </xdr:nvCxnSpPr>
        <xdr:spPr bwMode="auto">
          <a:xfrm>
            <a:off x="7397750" y="8566150"/>
            <a:ext cx="1" cy="339725"/>
          </a:xfrm>
          <a:prstGeom prst="line">
            <a:avLst/>
          </a:prstGeom>
          <a:solidFill>
            <a:srgbClr val="FFFFFF"/>
          </a:solidFill>
          <a:ln w="254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2" name="Gerade Verbindung 21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CxnSpPr/>
        </xdr:nvCxnSpPr>
        <xdr:spPr bwMode="auto">
          <a:xfrm>
            <a:off x="4337050" y="8705850"/>
            <a:ext cx="1" cy="339725"/>
          </a:xfrm>
          <a:prstGeom prst="line">
            <a:avLst/>
          </a:prstGeom>
          <a:solidFill>
            <a:srgbClr val="FFFFFF"/>
          </a:solidFill>
          <a:ln w="254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4" name="Gerade Verbindung mit Pfeil 23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CxnSpPr/>
        </xdr:nvCxnSpPr>
        <xdr:spPr bwMode="auto">
          <a:xfrm flipV="1">
            <a:off x="5499100" y="8813800"/>
            <a:ext cx="1892300" cy="101600"/>
          </a:xfrm>
          <a:prstGeom prst="straightConnector1">
            <a:avLst/>
          </a:prstGeom>
          <a:solidFill>
            <a:srgbClr val="FFFFFF"/>
          </a:solidFill>
          <a:ln w="25400" cap="flat" cmpd="sng" algn="ctr">
            <a:solidFill>
              <a:srgbClr val="FF0000"/>
            </a:solidFill>
            <a:prstDash val="solid"/>
            <a:round/>
            <a:headEnd type="none" w="med" len="med"/>
            <a:tailEnd type="arrow"/>
          </a:ln>
          <a:effectLst/>
        </xdr:spPr>
      </xdr:cxnSp>
      <xdr:cxnSp macro="">
        <xdr:nvCxnSpPr>
          <xdr:cNvPr id="25" name="Gerade Verbindung mit Pfeil 24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CxnSpPr/>
        </xdr:nvCxnSpPr>
        <xdr:spPr bwMode="auto">
          <a:xfrm flipH="1">
            <a:off x="4349003" y="8878047"/>
            <a:ext cx="1803400" cy="94129"/>
          </a:xfrm>
          <a:prstGeom prst="straightConnector1">
            <a:avLst/>
          </a:prstGeom>
          <a:solidFill>
            <a:srgbClr val="FFFFFF"/>
          </a:solidFill>
          <a:ln w="25400" cap="flat" cmpd="sng" algn="ctr">
            <a:solidFill>
              <a:srgbClr val="FF0000"/>
            </a:solidFill>
            <a:prstDash val="solid"/>
            <a:round/>
            <a:headEnd type="none" w="med" len="med"/>
            <a:tailEnd type="arrow"/>
          </a:ln>
          <a:effectLst/>
        </xdr:spPr>
      </xdr:cxnSp>
      <xdr:sp macro="" textlink="">
        <xdr:nvSpPr>
          <xdr:cNvPr id="28" name="Textfeld 27"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 txBox="1"/>
        </xdr:nvSpPr>
        <xdr:spPr>
          <a:xfrm rot="21426255">
            <a:off x="4775969" y="8613166"/>
            <a:ext cx="2605462" cy="3238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de-CH" sz="1400" b="1">
                <a:solidFill>
                  <a:srgbClr val="FF0000"/>
                </a:solidFill>
                <a:latin typeface="Arial" pitchFamily="34" charset="0"/>
                <a:ea typeface="+mn-ea"/>
                <a:cs typeface="Arial" pitchFamily="34" charset="0"/>
              </a:rPr>
              <a:t>Höhe (Länge Längsträger)</a:t>
            </a:r>
            <a:r>
              <a:rPr lang="de-CH" sz="1400" b="1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endParaRPr lang="de-CH" sz="1400" b="1">
              <a:latin typeface="Arial" pitchFamily="34" charset="0"/>
              <a:cs typeface="Arial" pitchFamily="34" charset="0"/>
            </a:endParaRPr>
          </a:p>
          <a:p>
            <a:endParaRPr lang="de-CH" sz="14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3</xdr:col>
      <xdr:colOff>49530</xdr:colOff>
      <xdr:row>38</xdr:row>
      <xdr:rowOff>85725</xdr:rowOff>
    </xdr:from>
    <xdr:to>
      <xdr:col>22</xdr:col>
      <xdr:colOff>9525</xdr:colOff>
      <xdr:row>45</xdr:row>
      <xdr:rowOff>123947</xdr:rowOff>
    </xdr:to>
    <xdr:grpSp>
      <xdr:nvGrpSpPr>
        <xdr:cNvPr id="34" name="Gruppieren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pSpPr/>
      </xdr:nvGrpSpPr>
      <xdr:grpSpPr>
        <a:xfrm>
          <a:off x="468630" y="7693025"/>
          <a:ext cx="2468245" cy="1638422"/>
          <a:chOff x="478155" y="7642225"/>
          <a:chExt cx="2420620" cy="1649535"/>
        </a:xfrm>
      </xdr:grpSpPr>
      <xdr:pic>
        <xdr:nvPicPr>
          <xdr:cNvPr id="3" name="Grafik 2" descr="bk.jpg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478155" y="7642225"/>
            <a:ext cx="2420620" cy="1566678"/>
          </a:xfrm>
          <a:prstGeom prst="rect">
            <a:avLst/>
          </a:prstGeom>
        </xdr:spPr>
      </xdr:pic>
      <xdr:cxnSp macro="">
        <xdr:nvCxnSpPr>
          <xdr:cNvPr id="5" name="Gerade Verbindung mit Pfeil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CxnSpPr/>
        </xdr:nvCxnSpPr>
        <xdr:spPr bwMode="auto">
          <a:xfrm flipH="1" flipV="1">
            <a:off x="1607401" y="8915550"/>
            <a:ext cx="362906" cy="376210"/>
          </a:xfrm>
          <a:prstGeom prst="straightConnector1">
            <a:avLst/>
          </a:prstGeom>
          <a:solidFill>
            <a:srgbClr val="FFFFFF"/>
          </a:solidFill>
          <a:ln w="50800" cap="flat" cmpd="sng" algn="ctr">
            <a:solidFill>
              <a:srgbClr val="FF0000"/>
            </a:solidFill>
            <a:prstDash val="solid"/>
            <a:round/>
            <a:headEnd type="none" w="med" len="med"/>
            <a:tailEnd type="arrow"/>
          </a:ln>
          <a:effectLst/>
        </xdr:spPr>
      </xdr:cxnSp>
      <xdr:cxnSp macro="">
        <xdr:nvCxnSpPr>
          <xdr:cNvPr id="11" name="Gerade Verbindung mit Pfeil 10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CxnSpPr/>
        </xdr:nvCxnSpPr>
        <xdr:spPr bwMode="auto">
          <a:xfrm flipV="1">
            <a:off x="1960880" y="8151813"/>
            <a:ext cx="309245" cy="1130301"/>
          </a:xfrm>
          <a:prstGeom prst="straightConnector1">
            <a:avLst/>
          </a:prstGeom>
          <a:solidFill>
            <a:srgbClr val="FFFFFF"/>
          </a:solidFill>
          <a:ln w="50800" cap="flat" cmpd="sng" algn="ctr">
            <a:solidFill>
              <a:srgbClr val="FF0000"/>
            </a:solidFill>
            <a:prstDash val="solid"/>
            <a:round/>
            <a:headEnd type="none" w="med" len="med"/>
            <a:tailEnd type="arrow"/>
          </a:ln>
          <a:effectLst/>
        </xdr:spPr>
      </xdr:cxnSp>
      <xdr:sp macro="" textlink="">
        <xdr:nvSpPr>
          <xdr:cNvPr id="31" name="Ellipse 30">
            <a:extLst>
              <a:ext uri="{FF2B5EF4-FFF2-40B4-BE49-F238E27FC236}">
                <a16:creationId xmlns:a16="http://schemas.microsoft.com/office/drawing/2014/main" id="{00000000-0008-0000-0400-00001F000000}"/>
              </a:ext>
            </a:extLst>
          </xdr:cNvPr>
          <xdr:cNvSpPr/>
        </xdr:nvSpPr>
        <xdr:spPr bwMode="auto">
          <a:xfrm>
            <a:off x="2047876" y="8072437"/>
            <a:ext cx="381000" cy="381000"/>
          </a:xfrm>
          <a:prstGeom prst="ellipse">
            <a:avLst/>
          </a:prstGeom>
          <a:noFill/>
          <a:ln w="127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de-CH" sz="1100"/>
          </a:p>
        </xdr:txBody>
      </xdr:sp>
      <xdr:sp macro="" textlink="">
        <xdr:nvSpPr>
          <xdr:cNvPr id="32" name="Ellipse 31">
            <a:extLst>
              <a:ext uri="{FF2B5EF4-FFF2-40B4-BE49-F238E27FC236}">
                <a16:creationId xmlns:a16="http://schemas.microsoft.com/office/drawing/2014/main" id="{00000000-0008-0000-0400-000020000000}"/>
              </a:ext>
            </a:extLst>
          </xdr:cNvPr>
          <xdr:cNvSpPr/>
        </xdr:nvSpPr>
        <xdr:spPr bwMode="auto">
          <a:xfrm>
            <a:off x="1492250" y="8794750"/>
            <a:ext cx="381000" cy="381000"/>
          </a:xfrm>
          <a:prstGeom prst="ellipse">
            <a:avLst/>
          </a:prstGeom>
          <a:noFill/>
          <a:ln w="127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de-CH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69850</xdr:colOff>
          <xdr:row>2</xdr:row>
          <xdr:rowOff>12700</xdr:rowOff>
        </xdr:to>
        <xdr:sp macro="" textlink="">
          <xdr:nvSpPr>
            <xdr:cNvPr id="10241" name="Bild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4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schenkerstores.com" TargetMode="External"/><Relationship Id="rId1" Type="http://schemas.openxmlformats.org/officeDocument/2006/relationships/hyperlink" Target="mailto:info@schenkerstore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107"/>
  <sheetViews>
    <sheetView workbookViewId="0">
      <selection activeCell="E16" sqref="E16"/>
    </sheetView>
  </sheetViews>
  <sheetFormatPr baseColWidth="10" defaultRowHeight="10" x14ac:dyDescent="0.2"/>
  <cols>
    <col min="1" max="1" width="35.77734375" customWidth="1"/>
    <col min="2" max="2" width="35.77734375" style="39" customWidth="1"/>
    <col min="3" max="5" width="35.77734375" customWidth="1"/>
  </cols>
  <sheetData>
    <row r="1" spans="1:5" ht="13" x14ac:dyDescent="0.2">
      <c r="A1" s="10" t="s">
        <v>49</v>
      </c>
      <c r="B1" s="10" t="s">
        <v>45</v>
      </c>
      <c r="C1" s="10" t="s">
        <v>47</v>
      </c>
      <c r="D1" s="10" t="s">
        <v>48</v>
      </c>
      <c r="E1" s="10" t="s">
        <v>50</v>
      </c>
    </row>
    <row r="2" spans="1:5" x14ac:dyDescent="0.2">
      <c r="A2" s="11" t="str">
        <f>IF(Titelbl.!$BN$2=$B$1,$B2,IF(Titelbl.!$BN$2=$C$1,$C2,IF(Titelbl.!$BN$2=$D$1,$D2,IF(Titelbl.!$BN$2=$E$1,$E2,0))))</f>
        <v>Schenker Blinds Ltd.</v>
      </c>
      <c r="B2" s="38" t="s">
        <v>9</v>
      </c>
      <c r="C2" t="s">
        <v>51</v>
      </c>
      <c r="D2" t="s">
        <v>157</v>
      </c>
      <c r="E2" t="s">
        <v>105</v>
      </c>
    </row>
    <row r="3" spans="1:5" ht="20" x14ac:dyDescent="0.2">
      <c r="A3" s="11" t="str">
        <f>IF(Titelbl.!$BN$2=$B$1,$B3,IF(Titelbl.!$BN$2=$C$1,$C3,IF(Titelbl.!$BN$2=$D$1,$D3,IF(Titelbl.!$BN$2=$E$1,$E3,0))))</f>
        <v>sun and weather protection system</v>
      </c>
      <c r="B3" s="38" t="s">
        <v>10</v>
      </c>
      <c r="C3" s="11" t="s">
        <v>296</v>
      </c>
      <c r="D3" t="s">
        <v>297</v>
      </c>
      <c r="E3" t="s">
        <v>298</v>
      </c>
    </row>
    <row r="4" spans="1:5" x14ac:dyDescent="0.2">
      <c r="A4" s="11" t="str">
        <f>IF(Titelbl.!$BN$2=$B$1,$B4,IF(Titelbl.!$BN$2=$C$1,$C4,IF(Titelbl.!$BN$2=$D$1,$D4,IF(Titelbl.!$BN$2=$E$1,$E4,0))))</f>
        <v>CH-5012 Schönenwerd</v>
      </c>
      <c r="B4" s="38" t="s">
        <v>12</v>
      </c>
      <c r="C4" s="11" t="s">
        <v>12</v>
      </c>
      <c r="D4" t="s">
        <v>12</v>
      </c>
      <c r="E4" t="s">
        <v>12</v>
      </c>
    </row>
    <row r="5" spans="1:5" x14ac:dyDescent="0.2">
      <c r="A5" s="11" t="str">
        <f>IF(Titelbl.!$BN$2=$B$1,$B5,IF(Titelbl.!$BN$2=$C$1,$C5,IF(Titelbl.!$BN$2=$D$1,$D5,IF(Titelbl.!$BN$2=$E$1,$E5,0))))</f>
        <v>Stauwehrstrasse 34</v>
      </c>
      <c r="B5" s="38" t="s">
        <v>13</v>
      </c>
      <c r="C5" s="11" t="s">
        <v>13</v>
      </c>
      <c r="D5" t="s">
        <v>13</v>
      </c>
      <c r="E5" t="s">
        <v>13</v>
      </c>
    </row>
    <row r="6" spans="1:5" x14ac:dyDescent="0.2">
      <c r="A6" s="11" t="str">
        <f>IF(Titelbl.!$BN$2=$B$1,$B6,IF(Titelbl.!$BN$2=$C$1,$C6,IF(Titelbl.!$BN$2=$D$1,$D6,IF(Titelbl.!$BN$2=$E$1,$E6,0))))</f>
        <v>Tel. 062 / 858 58 11</v>
      </c>
      <c r="B6" s="38" t="s">
        <v>444</v>
      </c>
      <c r="C6" s="38" t="s">
        <v>444</v>
      </c>
      <c r="D6" s="38" t="s">
        <v>444</v>
      </c>
      <c r="E6" s="38" t="s">
        <v>444</v>
      </c>
    </row>
    <row r="7" spans="1:5" x14ac:dyDescent="0.2">
      <c r="A7" s="11" t="str">
        <f>IF(Titelbl.!$BN$2=$B$1,$B7,IF(Titelbl.!$BN$2=$C$1,$C7,IF(Titelbl.!$BN$2=$D$1,$D7,IF(Titelbl.!$BN$2=$E$1,$E7,0))))</f>
        <v>Fax 062 / 858 57 53 (WV)</v>
      </c>
      <c r="B7" s="38" t="s">
        <v>442</v>
      </c>
      <c r="C7" s="38" t="s">
        <v>442</v>
      </c>
      <c r="D7" s="38" t="s">
        <v>442</v>
      </c>
      <c r="E7" s="38" t="s">
        <v>442</v>
      </c>
    </row>
    <row r="8" spans="1:5" x14ac:dyDescent="0.2">
      <c r="A8" s="11" t="str">
        <f>IF(Titelbl.!$BN$2=$B$1,$B8,IF(Titelbl.!$BN$2=$C$1,$C8,IF(Titelbl.!$BN$2=$D$1,$D8,IF(Titelbl.!$BN$2=$E$1,$E8,0))))</f>
        <v>Fax 062 / 858 55 32 (EXP)</v>
      </c>
      <c r="B8" s="38" t="s">
        <v>443</v>
      </c>
      <c r="C8" s="38" t="s">
        <v>443</v>
      </c>
      <c r="D8" s="38" t="s">
        <v>443</v>
      </c>
      <c r="E8" s="38" t="s">
        <v>443</v>
      </c>
    </row>
    <row r="9" spans="1:5" x14ac:dyDescent="0.2">
      <c r="A9" s="11" t="str">
        <f>IF(Titelbl.!$BN$2=$B$1,$B9,IF(Titelbl.!$BN$2=$C$1,$C9,IF(Titelbl.!$BN$2=$D$1,$D9,IF(Titelbl.!$BN$2=$E$1,$E9,0))))</f>
        <v>Tel. 062 / 858 58 13</v>
      </c>
      <c r="B9" s="38" t="s">
        <v>441</v>
      </c>
      <c r="C9" s="38" t="s">
        <v>441</v>
      </c>
      <c r="D9" s="38" t="s">
        <v>441</v>
      </c>
      <c r="E9" s="38" t="s">
        <v>441</v>
      </c>
    </row>
    <row r="10" spans="1:5" x14ac:dyDescent="0.2">
      <c r="A10" s="11" t="str">
        <f>IF(Titelbl.!$BN$2=$B$1,$B10,IF(Titelbl.!$BN$2=$C$1,$C10,IF(Titelbl.!$BN$2=$D$1,$D10,IF(Titelbl.!$BN$2=$E$1,$E10,0))))</f>
        <v>Fax 062 / 858 57 56 (TAB)</v>
      </c>
      <c r="B10" s="38" t="s">
        <v>39</v>
      </c>
      <c r="C10" s="38" t="s">
        <v>39</v>
      </c>
      <c r="D10" s="38" t="s">
        <v>39</v>
      </c>
      <c r="E10" s="38" t="s">
        <v>39</v>
      </c>
    </row>
    <row r="11" spans="1:5" x14ac:dyDescent="0.2">
      <c r="A11" s="11" t="str">
        <f>IF(Titelbl.!$BN$2=$B$1,$B11,IF(Titelbl.!$BN$2=$C$1,$C11,IF(Titelbl.!$BN$2=$D$1,$D11,IF(Titelbl.!$BN$2=$E$1,$E11,0))))</f>
        <v>Email: dispo@storen.ch</v>
      </c>
      <c r="B11" s="38" t="s">
        <v>52</v>
      </c>
      <c r="C11" s="38" t="s">
        <v>52</v>
      </c>
      <c r="D11" s="38" t="s">
        <v>52</v>
      </c>
      <c r="E11" s="38" t="s">
        <v>52</v>
      </c>
    </row>
    <row r="12" spans="1:5" x14ac:dyDescent="0.2">
      <c r="A12" s="11" t="str">
        <f>IF(Titelbl.!$BN$2=$B$1,$B12,IF(Titelbl.!$BN$2=$C$1,$C12,IF(Titelbl.!$BN$2=$D$1,$D12,IF(Titelbl.!$BN$2=$E$1,$E12,0))))</f>
        <v>Email: wiederverkauf@storen.ch</v>
      </c>
      <c r="B12" s="38" t="s">
        <v>445</v>
      </c>
      <c r="C12" s="38" t="s">
        <v>445</v>
      </c>
      <c r="D12" s="38" t="s">
        <v>445</v>
      </c>
      <c r="E12" s="38" t="s">
        <v>445</v>
      </c>
    </row>
    <row r="13" spans="1:5" x14ac:dyDescent="0.2">
      <c r="A13" s="11" t="str">
        <f>IF(Titelbl.!$BN$2=$B$1,$B13,IF(Titelbl.!$BN$2=$C$1,$C13,IF(Titelbl.!$BN$2=$D$1,$D13,IF(Titelbl.!$BN$2=$E$1,$E13,0))))</f>
        <v>Email: mailbox_export@storen.ch</v>
      </c>
      <c r="B13" s="38" t="s">
        <v>446</v>
      </c>
      <c r="C13" s="38" t="s">
        <v>446</v>
      </c>
      <c r="D13" s="38" t="s">
        <v>446</v>
      </c>
      <c r="E13" s="38" t="s">
        <v>446</v>
      </c>
    </row>
    <row r="14" spans="1:5" x14ac:dyDescent="0.2">
      <c r="A14" s="11" t="str">
        <f>IF(Titelbl.!$BN$2=$B$1,$B14,IF(Titelbl.!$BN$2=$C$1,$C14,IF(Titelbl.!$BN$2=$D$1,$D14,IF(Titelbl.!$BN$2=$E$1,$E14,0))))</f>
        <v>Schenker Stores France SAS</v>
      </c>
      <c r="B14" t="s">
        <v>53</v>
      </c>
      <c r="C14" t="s">
        <v>53</v>
      </c>
      <c r="D14" t="s">
        <v>53</v>
      </c>
      <c r="E14" t="s">
        <v>53</v>
      </c>
    </row>
    <row r="15" spans="1:5" x14ac:dyDescent="0.2">
      <c r="A15" s="11" t="str">
        <f>IF(Titelbl.!$BN$2=$B$1,$B15,IF(Titelbl.!$BN$2=$C$1,$C15,IF(Titelbl.!$BN$2=$D$1,$D15,IF(Titelbl.!$BN$2=$E$1,$E15,0))))</f>
        <v>28, La Tannerie</v>
      </c>
      <c r="B15" t="s">
        <v>54</v>
      </c>
      <c r="C15" t="s">
        <v>54</v>
      </c>
      <c r="D15" t="s">
        <v>54</v>
      </c>
      <c r="E15" t="s">
        <v>54</v>
      </c>
    </row>
    <row r="16" spans="1:5" x14ac:dyDescent="0.2">
      <c r="A16" s="11" t="str">
        <f>IF(Titelbl.!$BN$2=$B$1,$B16,IF(Titelbl.!$BN$2=$C$1,$C16,IF(Titelbl.!$BN$2=$D$1,$D16,IF(Titelbl.!$BN$2=$E$1,$E16,0))))</f>
        <v>57070 Saint Julien les Metz</v>
      </c>
      <c r="B16" t="s">
        <v>55</v>
      </c>
      <c r="C16" t="s">
        <v>55</v>
      </c>
      <c r="D16" t="s">
        <v>55</v>
      </c>
      <c r="E16" t="s">
        <v>55</v>
      </c>
    </row>
    <row r="17" spans="1:7" x14ac:dyDescent="0.2">
      <c r="A17" s="11" t="str">
        <f>IF(Titelbl.!$BN$2=$B$1,$B17,IF(Titelbl.!$BN$2=$C$1,$C17,IF(Titelbl.!$BN$2=$D$1,$D17,IF(Titelbl.!$BN$2=$E$1,$E17,0))))</f>
        <v>Tél. 03 87 21 82 80</v>
      </c>
      <c r="B17" t="s">
        <v>56</v>
      </c>
      <c r="C17" t="s">
        <v>56</v>
      </c>
      <c r="D17" t="s">
        <v>56</v>
      </c>
      <c r="E17" t="s">
        <v>56</v>
      </c>
    </row>
    <row r="18" spans="1:7" x14ac:dyDescent="0.2">
      <c r="A18" s="11" t="str">
        <f>IF(Titelbl.!$BN$2=$B$1,$B18,IF(Titelbl.!$BN$2=$C$1,$C18,IF(Titelbl.!$BN$2=$D$1,$D18,IF(Titelbl.!$BN$2=$E$1,$E18,0))))</f>
        <v>Fax. 03 88 85 64 11</v>
      </c>
      <c r="B18" t="s">
        <v>57</v>
      </c>
      <c r="C18" t="s">
        <v>57</v>
      </c>
      <c r="D18" t="s">
        <v>57</v>
      </c>
      <c r="E18" t="s">
        <v>57</v>
      </c>
    </row>
    <row r="19" spans="1:7" x14ac:dyDescent="0.2">
      <c r="A19" s="11" t="str">
        <f>IF(Titelbl.!$BN$2=$B$1,$B19,IF(Titelbl.!$BN$2=$C$1,$C19,IF(Titelbl.!$BN$2=$D$1,$D19,IF(Titelbl.!$BN$2=$E$1,$E19,0))))</f>
        <v>Email: info@schenkerstores.com</v>
      </c>
      <c r="B19" s="11" t="s">
        <v>58</v>
      </c>
      <c r="C19" s="11" t="s">
        <v>219</v>
      </c>
      <c r="D19" t="s">
        <v>58</v>
      </c>
      <c r="E19" t="s">
        <v>219</v>
      </c>
    </row>
    <row r="20" spans="1:7" x14ac:dyDescent="0.2">
      <c r="A20" s="11" t="str">
        <f>IF(Titelbl.!$BN$2=$B$1,$B20,IF(Titelbl.!$BN$2=$C$1,$C20,IF(Titelbl.!$BN$2=$D$1,$D20,IF(Titelbl.!$BN$2=$E$1,$E20,0))))</f>
        <v>Object:</v>
      </c>
      <c r="B20" s="38" t="s">
        <v>11</v>
      </c>
      <c r="C20" t="s">
        <v>280</v>
      </c>
      <c r="D20" t="s">
        <v>281</v>
      </c>
      <c r="E20" t="s">
        <v>282</v>
      </c>
    </row>
    <row r="21" spans="1:7" x14ac:dyDescent="0.2">
      <c r="A21" s="11" t="str">
        <f>IF(Titelbl.!$BN$2=$B$1,$B21,IF(Titelbl.!$BN$2=$C$1,$C21,IF(Titelbl.!$BN$2=$D$1,$D21,IF(Titelbl.!$BN$2=$E$1,$E21,0))))</f>
        <v>Street:</v>
      </c>
      <c r="B21" s="38" t="s">
        <v>14</v>
      </c>
      <c r="C21" t="s">
        <v>59</v>
      </c>
      <c r="D21" t="s">
        <v>158</v>
      </c>
      <c r="E21" t="s">
        <v>307</v>
      </c>
    </row>
    <row r="22" spans="1:7" x14ac:dyDescent="0.2">
      <c r="A22" s="11" t="str">
        <f>IF(Titelbl.!$BN$2=$B$1,$B22,IF(Titelbl.!$BN$2=$C$1,$C22,IF(Titelbl.!$BN$2=$D$1,$D22,IF(Titelbl.!$BN$2=$E$1,$E22,0))))</f>
        <v>Post Code, Town</v>
      </c>
      <c r="B22" s="38" t="s">
        <v>15</v>
      </c>
      <c r="C22" t="s">
        <v>288</v>
      </c>
      <c r="D22" t="s">
        <v>289</v>
      </c>
      <c r="E22" t="s">
        <v>290</v>
      </c>
    </row>
    <row r="23" spans="1:7" x14ac:dyDescent="0.2">
      <c r="A23" s="11" t="str">
        <f>IF(Titelbl.!$BN$2=$B$1,$B23,IF(Titelbl.!$BN$2=$C$1,$C23,IF(Titelbl.!$BN$2=$D$1,$D23,IF(Titelbl.!$BN$2=$E$1,$E23,0))))</f>
        <v>Dimensional / Order Form</v>
      </c>
      <c r="B23" s="38" t="s">
        <v>60</v>
      </c>
      <c r="C23" t="s">
        <v>264</v>
      </c>
      <c r="D23" t="s">
        <v>265</v>
      </c>
      <c r="E23" t="s">
        <v>266</v>
      </c>
    </row>
    <row r="24" spans="1:7" x14ac:dyDescent="0.2">
      <c r="A24" s="11" t="str">
        <f>IF(Titelbl.!$BN$2=$B$1,$B24,IF(Titelbl.!$BN$2=$C$1,$C24,IF(Titelbl.!$BN$2=$D$1,$D24,IF(Titelbl.!$BN$2=$E$1,$E24,0))))</f>
        <v>Piccolo (2166)</v>
      </c>
      <c r="B24" s="39" t="s">
        <v>329</v>
      </c>
      <c r="C24" s="39" t="s">
        <v>329</v>
      </c>
      <c r="D24" s="39" t="s">
        <v>329</v>
      </c>
      <c r="E24" s="39" t="s">
        <v>329</v>
      </c>
      <c r="G24" s="39"/>
    </row>
    <row r="25" spans="1:7" x14ac:dyDescent="0.2">
      <c r="A25" s="11" t="str">
        <f>IF(Titelbl.!$BN$2=$B$1,$B25,IF(Titelbl.!$BN$2=$C$1,$C25,IF(Titelbl.!$BN$2=$D$1,$D25,IF(Titelbl.!$BN$2=$E$1,$E25,0))))</f>
        <v>Piccolo</v>
      </c>
      <c r="B25" s="39" t="s">
        <v>330</v>
      </c>
      <c r="C25" s="39" t="s">
        <v>330</v>
      </c>
      <c r="D25" s="39" t="s">
        <v>330</v>
      </c>
      <c r="E25" s="39" t="s">
        <v>330</v>
      </c>
      <c r="G25" s="38"/>
    </row>
    <row r="26" spans="1:7" x14ac:dyDescent="0.2">
      <c r="A26" s="11" t="str">
        <f>IF(Titelbl.!$BN$2=$B$1,$B26,IF(Titelbl.!$BN$2=$C$1,$C26,IF(Titelbl.!$BN$2=$D$1,$D26,IF(Titelbl.!$BN$2=$E$1,$E26,0))))</f>
        <v>Order No.</v>
      </c>
      <c r="B26" s="38" t="s">
        <v>5</v>
      </c>
      <c r="C26" t="s">
        <v>182</v>
      </c>
      <c r="D26" t="s">
        <v>106</v>
      </c>
      <c r="E26" t="s">
        <v>183</v>
      </c>
    </row>
    <row r="27" spans="1:7" x14ac:dyDescent="0.2">
      <c r="A27" s="11" t="str">
        <f>IF(Titelbl.!$BN$2=$B$1,$B27,IF(Titelbl.!$BN$2=$C$1,$C27,IF(Titelbl.!$BN$2=$D$1,$D27,IF(Titelbl.!$BN$2=$E$1,$E27,0))))</f>
        <v>K</v>
      </c>
      <c r="B27" s="38" t="s">
        <v>0</v>
      </c>
      <c r="C27" t="s">
        <v>0</v>
      </c>
      <c r="D27" t="s">
        <v>0</v>
      </c>
      <c r="E27" t="s">
        <v>0</v>
      </c>
    </row>
    <row r="28" spans="1:7" x14ac:dyDescent="0.2">
      <c r="A28" s="11" t="str">
        <f>IF(Titelbl.!$BN$2=$B$1,$B28,IF(Titelbl.!$BN$2=$C$1,$C28,IF(Titelbl.!$BN$2=$D$1,$D28,IF(Titelbl.!$BN$2=$E$1,$E28,0))))</f>
        <v>T</v>
      </c>
      <c r="B28" s="38" t="s">
        <v>1</v>
      </c>
      <c r="C28" t="s">
        <v>1</v>
      </c>
      <c r="D28" t="s">
        <v>1</v>
      </c>
      <c r="E28" t="s">
        <v>1</v>
      </c>
    </row>
    <row r="29" spans="1:7" x14ac:dyDescent="0.2">
      <c r="A29" s="11" t="str">
        <f>IF(Titelbl.!$BN$2=$B$1,$B29,IF(Titelbl.!$BN$2=$C$1,$C29,IF(Titelbl.!$BN$2=$D$1,$D29,IF(Titelbl.!$BN$2=$E$1,$E29,0))))</f>
        <v>Model</v>
      </c>
      <c r="B29" s="38" t="s">
        <v>2</v>
      </c>
      <c r="C29" t="s">
        <v>311</v>
      </c>
      <c r="D29" t="s">
        <v>107</v>
      </c>
      <c r="E29" t="s">
        <v>312</v>
      </c>
    </row>
    <row r="30" spans="1:7" x14ac:dyDescent="0.2">
      <c r="A30" s="11" t="str">
        <f>IF(Titelbl.!$BN$2=$B$1,$B30,IF(Titelbl.!$BN$2=$C$1,$C30,IF(Titelbl.!$BN$2=$D$1,$D30,IF(Titelbl.!$BN$2=$E$1,$E30,0))))</f>
        <v>Sheet No.</v>
      </c>
      <c r="B30" s="38" t="s">
        <v>35</v>
      </c>
      <c r="C30" t="s">
        <v>200</v>
      </c>
      <c r="D30" t="s">
        <v>201</v>
      </c>
      <c r="E30" t="s">
        <v>202</v>
      </c>
    </row>
    <row r="31" spans="1:7" x14ac:dyDescent="0.2">
      <c r="A31" s="11" t="str">
        <f>IF(Titelbl.!$BN$2=$B$1,$B31,IF(Titelbl.!$BN$2=$C$1,$C31,IF(Titelbl.!$BN$2=$D$1,$D31,IF(Titelbl.!$BN$2=$E$1,$E31,0))))</f>
        <v>No. of sheets</v>
      </c>
      <c r="B31" s="38" t="s">
        <v>38</v>
      </c>
      <c r="C31" t="s">
        <v>198</v>
      </c>
      <c r="D31" t="s">
        <v>196</v>
      </c>
      <c r="E31" t="s">
        <v>199</v>
      </c>
    </row>
    <row r="32" spans="1:7" x14ac:dyDescent="0.2">
      <c r="A32" s="11" t="str">
        <f>IF(Titelbl.!$BN$2=$B$1,$B32,IF(Titelbl.!$BN$2=$C$1,$C32,IF(Titelbl.!$BN$2=$D$1,$D32,IF(Titelbl.!$BN$2=$E$1,$E32,0))))</f>
        <v>No. of sheets</v>
      </c>
      <c r="B32" s="38" t="s">
        <v>7</v>
      </c>
      <c r="C32" t="s">
        <v>195</v>
      </c>
      <c r="D32" t="s">
        <v>196</v>
      </c>
      <c r="E32" t="s">
        <v>197</v>
      </c>
    </row>
    <row r="33" spans="1:5" x14ac:dyDescent="0.2">
      <c r="A33" s="11" t="str">
        <f>IF(Titelbl.!$BN$2=$B$1,$B33,IF(Titelbl.!$BN$2=$C$1,$C33,IF(Titelbl.!$BN$2=$D$1,$D33,IF(Titelbl.!$BN$2=$E$1,$E33,0))))</f>
        <v>No. of blinds</v>
      </c>
      <c r="B33" s="38" t="s">
        <v>61</v>
      </c>
      <c r="C33" t="s">
        <v>175</v>
      </c>
      <c r="D33" t="s">
        <v>176</v>
      </c>
      <c r="E33" t="s">
        <v>177</v>
      </c>
    </row>
    <row r="34" spans="1:5" x14ac:dyDescent="0.2">
      <c r="A34" s="11" t="str">
        <f>IF(Titelbl.!$BN$2=$B$1,$B34,IF(Titelbl.!$BN$2=$C$1,$C34,IF(Titelbl.!$BN$2=$D$1,$D34,IF(Titelbl.!$BN$2=$E$1,$E34,0))))</f>
        <v>object</v>
      </c>
      <c r="B34" s="38" t="s">
        <v>20</v>
      </c>
      <c r="C34" t="s">
        <v>241</v>
      </c>
      <c r="D34" t="s">
        <v>242</v>
      </c>
      <c r="E34" t="s">
        <v>243</v>
      </c>
    </row>
    <row r="35" spans="1:5" x14ac:dyDescent="0.2">
      <c r="A35" s="11" t="str">
        <f>IF(Titelbl.!$BN$2=$B$1,$B35,IF(Titelbl.!$BN$2=$C$1,$C35,IF(Titelbl.!$BN$2=$D$1,$D35,IF(Titelbl.!$BN$2=$E$1,$E35,0))))</f>
        <v>Date / data</v>
      </c>
      <c r="B35" s="38" t="s">
        <v>18</v>
      </c>
      <c r="C35" t="s">
        <v>210</v>
      </c>
      <c r="D35" t="s">
        <v>211</v>
      </c>
      <c r="E35" t="s">
        <v>212</v>
      </c>
    </row>
    <row r="36" spans="1:5" x14ac:dyDescent="0.2">
      <c r="A36" s="11" t="str">
        <f>IF(Titelbl.!$BN$2=$B$1,$B36,IF(Titelbl.!$BN$2=$C$1,$C36,IF(Titelbl.!$BN$2=$D$1,$D36,IF(Titelbl.!$BN$2=$E$1,$E36,0))))</f>
        <v>signature</v>
      </c>
      <c r="B36" s="38" t="s">
        <v>19</v>
      </c>
      <c r="C36" t="s">
        <v>313</v>
      </c>
      <c r="D36" t="s">
        <v>108</v>
      </c>
      <c r="E36" t="s">
        <v>314</v>
      </c>
    </row>
    <row r="37" spans="1:5" x14ac:dyDescent="0.2">
      <c r="A37" s="11" t="str">
        <f>IF(Titelbl.!$BN$2=$B$1,$B37,IF(Titelbl.!$BN$2=$C$1,$C37,IF(Titelbl.!$BN$2=$D$1,$D37,IF(Titelbl.!$BN$2=$E$1,$E37,0))))</f>
        <v>Deadlines for</v>
      </c>
      <c r="B37" s="38" t="s">
        <v>17</v>
      </c>
      <c r="C37" t="s">
        <v>308</v>
      </c>
      <c r="D37" t="s">
        <v>109</v>
      </c>
      <c r="E37" t="s">
        <v>309</v>
      </c>
    </row>
    <row r="38" spans="1:5" x14ac:dyDescent="0.2">
      <c r="A38" s="11" t="str">
        <f>IF(Titelbl.!$BN$2=$B$1,$B38,IF(Titelbl.!$BN$2=$C$1,$C38,IF(Titelbl.!$BN$2=$D$1,$D38,IF(Titelbl.!$BN$2=$E$1,$E38,0))))</f>
        <v>Taking measurements</v>
      </c>
      <c r="B38" s="38" t="s">
        <v>24</v>
      </c>
      <c r="C38" t="s">
        <v>267</v>
      </c>
      <c r="D38" t="s">
        <v>110</v>
      </c>
      <c r="E38" t="s">
        <v>268</v>
      </c>
    </row>
    <row r="39" spans="1:5" x14ac:dyDescent="0.2">
      <c r="A39" s="11" t="str">
        <f>IF(Titelbl.!$BN$2=$B$1,$B39,IF(Titelbl.!$BN$2=$C$1,$C39,IF(Titelbl.!$BN$2=$D$1,$D39,IF(Titelbl.!$BN$2=$E$1,$E39,0))))</f>
        <v>despatch week</v>
      </c>
      <c r="B39" s="38" t="s">
        <v>25</v>
      </c>
      <c r="C39" t="s">
        <v>299</v>
      </c>
      <c r="D39" t="s">
        <v>300</v>
      </c>
      <c r="E39" t="s">
        <v>301</v>
      </c>
    </row>
    <row r="40" spans="1:5" x14ac:dyDescent="0.2">
      <c r="A40" s="11" t="str">
        <f>IF(Titelbl.!$BN$2=$B$1,$B40,IF(Titelbl.!$BN$2=$C$1,$C40,IF(Titelbl.!$BN$2=$D$1,$D40,IF(Titelbl.!$BN$2=$E$1,$E40,0))))</f>
        <v>Pre-delivery elect. matl.</v>
      </c>
      <c r="B40" s="38" t="s">
        <v>26</v>
      </c>
      <c r="C40" t="s">
        <v>315</v>
      </c>
      <c r="D40" t="s">
        <v>316</v>
      </c>
      <c r="E40" t="s">
        <v>317</v>
      </c>
    </row>
    <row r="41" spans="1:5" x14ac:dyDescent="0.2">
      <c r="A41" s="11" t="str">
        <f>IF(Titelbl.!$BN$2=$B$1,$B41,IF(Titelbl.!$BN$2=$C$1,$C41,IF(Titelbl.!$BN$2=$D$1,$D41,IF(Titelbl.!$BN$2=$E$1,$E41,0))))</f>
        <v>Pre-delivery circuit diagram</v>
      </c>
      <c r="B41" s="38" t="s">
        <v>62</v>
      </c>
      <c r="C41" t="s">
        <v>318</v>
      </c>
      <c r="D41" t="s">
        <v>319</v>
      </c>
      <c r="E41" t="s">
        <v>320</v>
      </c>
    </row>
    <row r="42" spans="1:5" x14ac:dyDescent="0.2">
      <c r="A42" s="11" t="str">
        <f>IF(Titelbl.!$BN$2=$B$1,$B42,IF(Titelbl.!$BN$2=$C$1,$C42,IF(Titelbl.!$BN$2=$D$1,$D42,IF(Titelbl.!$BN$2=$E$1,$E42,0))))</f>
        <v>Paper TAB</v>
      </c>
      <c r="B42" s="38" t="s">
        <v>28</v>
      </c>
      <c r="C42" t="s">
        <v>285</v>
      </c>
      <c r="D42" t="s">
        <v>286</v>
      </c>
      <c r="E42" t="s">
        <v>287</v>
      </c>
    </row>
    <row r="43" spans="1:5" x14ac:dyDescent="0.2">
      <c r="A43" s="11" t="str">
        <f>IF(Titelbl.!$BN$2=$B$1,$B43,IF(Titelbl.!$BN$2=$C$1,$C43,IF(Titelbl.!$BN$2=$D$1,$D43,IF(Titelbl.!$BN$2=$E$1,$E43,0))))</f>
        <v>drawing</v>
      </c>
      <c r="B43" s="38" t="s">
        <v>29</v>
      </c>
      <c r="C43" t="s">
        <v>323</v>
      </c>
      <c r="D43" t="s">
        <v>111</v>
      </c>
      <c r="E43" t="s">
        <v>324</v>
      </c>
    </row>
    <row r="44" spans="1:5" x14ac:dyDescent="0.2">
      <c r="A44" s="11" t="str">
        <f>IF(Titelbl.!$BN$2=$B$1,$B44,IF(Titelbl.!$BN$2=$C$1,$C44,IF(Titelbl.!$BN$2=$D$1,$D44,IF(Titelbl.!$BN$2=$E$1,$E44,0))))</f>
        <v>parts lists</v>
      </c>
      <c r="B44" s="38" t="s">
        <v>30</v>
      </c>
      <c r="C44" t="s">
        <v>305</v>
      </c>
      <c r="D44" t="s">
        <v>112</v>
      </c>
      <c r="E44" t="s">
        <v>306</v>
      </c>
    </row>
    <row r="45" spans="1:5" x14ac:dyDescent="0.2">
      <c r="A45" s="11" t="str">
        <f>IF(Titelbl.!$BN$2=$B$1,$B45,IF(Titelbl.!$BN$2=$C$1,$C45,IF(Titelbl.!$BN$2=$D$1,$D45,IF(Titelbl.!$BN$2=$E$1,$E45,0))))</f>
        <v>additional sheet</v>
      </c>
      <c r="B45" s="38" t="s">
        <v>31</v>
      </c>
      <c r="C45" t="s">
        <v>325</v>
      </c>
      <c r="D45" t="s">
        <v>326</v>
      </c>
      <c r="E45" t="s">
        <v>327</v>
      </c>
    </row>
    <row r="46" spans="1:5" x14ac:dyDescent="0.2">
      <c r="A46" s="11" t="str">
        <f>IF(Titelbl.!$BN$2=$B$1,$B46,IF(Titelbl.!$BN$2=$C$1,$C46,IF(Titelbl.!$BN$2=$D$1,$D46,IF(Titelbl.!$BN$2=$E$1,$E46,0))))</f>
        <v>sketches</v>
      </c>
      <c r="B46" s="38" t="s">
        <v>32</v>
      </c>
      <c r="C46" t="s">
        <v>294</v>
      </c>
      <c r="D46" t="s">
        <v>113</v>
      </c>
      <c r="E46" t="s">
        <v>295</v>
      </c>
    </row>
    <row r="47" spans="1:5" x14ac:dyDescent="0.2">
      <c r="A47" s="11" t="str">
        <f>IF(Titelbl.!$BN$2=$B$1,$B47,IF(Titelbl.!$BN$2=$C$1,$C47,IF(Titelbl.!$BN$2=$D$1,$D47,IF(Titelbl.!$BN$2=$E$1,$E47,0))))</f>
        <v>Arch. plans</v>
      </c>
      <c r="B47" s="38" t="s">
        <v>33</v>
      </c>
      <c r="C47" t="s">
        <v>179</v>
      </c>
      <c r="D47" t="s">
        <v>180</v>
      </c>
      <c r="E47" t="s">
        <v>181</v>
      </c>
    </row>
    <row r="48" spans="1:5" x14ac:dyDescent="0.2">
      <c r="A48" s="11">
        <f>IF(Titelbl.!$BN$2=$B$1,$B48,IF(Titelbl.!$BN$2=$C$1,$C48,IF(Titelbl.!$BN$2=$D$1,$D48,IF(Titelbl.!$BN$2=$E$1,$E48,0))))</f>
        <v>0</v>
      </c>
      <c r="B48" s="38" t="s">
        <v>34</v>
      </c>
    </row>
    <row r="49" spans="1:5" x14ac:dyDescent="0.2">
      <c r="A49" s="11" t="str">
        <f>IF(Titelbl.!$BN$2=$B$1,$B49,IF(Titelbl.!$BN$2=$C$1,$C49,IF(Titelbl.!$BN$2=$D$1,$D49,IF(Titelbl.!$BN$2=$E$1,$E49,0))))</f>
        <v>Address:</v>
      </c>
      <c r="B49" s="38" t="s">
        <v>63</v>
      </c>
      <c r="C49" t="s">
        <v>164</v>
      </c>
      <c r="D49" t="s">
        <v>114</v>
      </c>
      <c r="E49" t="s">
        <v>165</v>
      </c>
    </row>
    <row r="50" spans="1:5" x14ac:dyDescent="0.2">
      <c r="A50" s="11" t="str">
        <f>IF(Titelbl.!$BN$2=$B$1,$B50,IF(Titelbl.!$BN$2=$C$1,$C50,IF(Titelbl.!$BN$2=$D$1,$D50,IF(Titelbl.!$BN$2=$E$1,$E50,0))))</f>
        <v>guide</v>
      </c>
      <c r="B50" s="38" t="s">
        <v>64</v>
      </c>
      <c r="C50" t="s">
        <v>65</v>
      </c>
      <c r="D50" t="s">
        <v>115</v>
      </c>
      <c r="E50" t="s">
        <v>156</v>
      </c>
    </row>
    <row r="51" spans="1:5" x14ac:dyDescent="0.2">
      <c r="A51" s="11" t="str">
        <f>IF(Titelbl.!$BN$2=$B$1,$B51,IF(Titelbl.!$BN$2=$C$1,$C51,IF(Titelbl.!$BN$2=$D$1,$D51,IF(Titelbl.!$BN$2=$E$1,$E51,0))))</f>
        <v>fabric rod</v>
      </c>
      <c r="B51" s="39" t="s">
        <v>42</v>
      </c>
      <c r="C51" t="s">
        <v>349</v>
      </c>
      <c r="D51" t="s">
        <v>146</v>
      </c>
      <c r="E51" t="s">
        <v>147</v>
      </c>
    </row>
    <row r="52" spans="1:5" x14ac:dyDescent="0.2">
      <c r="A52" s="11" t="str">
        <f>IF(Titelbl.!$BN$2=$B$1,$B52,IF(Titelbl.!$BN$2=$C$1,$C52,IF(Titelbl.!$BN$2=$D$1,$D52,IF(Titelbl.!$BN$2=$E$1,$E52,0))))</f>
        <v>Box profile</v>
      </c>
      <c r="B52" s="39" t="s">
        <v>41</v>
      </c>
      <c r="C52" t="s">
        <v>251</v>
      </c>
      <c r="D52" t="s">
        <v>252</v>
      </c>
      <c r="E52" t="s">
        <v>253</v>
      </c>
    </row>
    <row r="53" spans="1:5" x14ac:dyDescent="0.2">
      <c r="A53" s="11" t="str">
        <f>IF(Titelbl.!$BN$2=$B$1,$B53,IF(Titelbl.!$BN$2=$C$1,$C53,IF(Titelbl.!$BN$2=$D$1,$D53,IF(Titelbl.!$BN$2=$E$1,$E53,0))))</f>
        <v>surface treatment</v>
      </c>
      <c r="B53" s="38" t="s">
        <v>16</v>
      </c>
      <c r="C53" t="s">
        <v>278</v>
      </c>
      <c r="D53" t="s">
        <v>116</v>
      </c>
      <c r="E53" t="s">
        <v>279</v>
      </c>
    </row>
    <row r="54" spans="1:5" x14ac:dyDescent="0.2">
      <c r="A54" s="11" t="str">
        <f>IF(Titelbl.!$BN$2=$B$1,$B54,IF(Titelbl.!$BN$2=$C$1,$C54,IF(Titelbl.!$BN$2=$D$1,$D54,IF(Titelbl.!$BN$2=$E$1,$E54,0))))</f>
        <v>Colour No.</v>
      </c>
      <c r="B54" s="38" t="s">
        <v>21</v>
      </c>
      <c r="C54" t="s">
        <v>232</v>
      </c>
      <c r="D54" t="s">
        <v>117</v>
      </c>
      <c r="E54" t="s">
        <v>233</v>
      </c>
    </row>
    <row r="55" spans="1:5" x14ac:dyDescent="0.2">
      <c r="A55" s="11" t="str">
        <f>IF(Titelbl.!$BN$2=$B$1,$B55,IF(Titelbl.!$BN$2=$C$1,$C55,IF(Titelbl.!$BN$2=$D$1,$D55,IF(Titelbl.!$BN$2=$E$1,$E55,0))))</f>
        <v>Colour type</v>
      </c>
      <c r="B55" s="38" t="s">
        <v>22</v>
      </c>
      <c r="C55" t="s">
        <v>220</v>
      </c>
      <c r="D55" t="s">
        <v>118</v>
      </c>
      <c r="E55" t="s">
        <v>221</v>
      </c>
    </row>
    <row r="56" spans="1:5" x14ac:dyDescent="0.2">
      <c r="A56" s="11" t="str">
        <f>IF(Titelbl.!$BN$2=$B$1,$B56,IF(Titelbl.!$BN$2=$C$1,$C56,IF(Titelbl.!$BN$2=$D$1,$D56,IF(Titelbl.!$BN$2=$E$1,$E56,0))))</f>
        <v>type of drop</v>
      </c>
      <c r="B56" s="38" t="s">
        <v>23</v>
      </c>
      <c r="C56" t="s">
        <v>185</v>
      </c>
      <c r="D56" t="s">
        <v>186</v>
      </c>
      <c r="E56" t="s">
        <v>187</v>
      </c>
    </row>
    <row r="57" spans="1:5" x14ac:dyDescent="0.2">
      <c r="A57" s="11" t="str">
        <f>IF(Titelbl.!$BN$2=$B$1,$B57,IF(Titelbl.!$BN$2=$C$1,$C57,IF(Titelbl.!$BN$2=$D$1,$D57,IF(Titelbl.!$BN$2=$E$1,$E57,0))))</f>
        <v>Treatment type code</v>
      </c>
      <c r="B57" s="38" t="s">
        <v>27</v>
      </c>
      <c r="C57" t="s">
        <v>207</v>
      </c>
      <c r="D57" t="s">
        <v>208</v>
      </c>
      <c r="E57" t="s">
        <v>209</v>
      </c>
    </row>
    <row r="58" spans="1:5" x14ac:dyDescent="0.2">
      <c r="A58" s="11" t="str">
        <f>IF(Titelbl.!$BN$2=$B$1,$B58,IF(Titelbl.!$BN$2=$C$1,$C58,IF(Titelbl.!$BN$2=$D$1,$D58,IF(Titelbl.!$BN$2=$E$1,$E58,0))))</f>
        <v>stove-enamelled (powder-coated)</v>
      </c>
      <c r="B58" s="38" t="s">
        <v>66</v>
      </c>
      <c r="C58" t="s">
        <v>216</v>
      </c>
      <c r="D58" t="s">
        <v>217</v>
      </c>
      <c r="E58" t="s">
        <v>218</v>
      </c>
    </row>
    <row r="59" spans="1:5" x14ac:dyDescent="0.2">
      <c r="A59" s="11" t="str">
        <f>IF(Titelbl.!$BN$2=$B$1,$B59,IF(Titelbl.!$BN$2=$C$1,$C59,IF(Titelbl.!$BN$2=$D$1,$D59,IF(Titelbl.!$BN$2=$E$1,$E59,0))))</f>
        <v>clear anodised</v>
      </c>
      <c r="B59" s="38" t="s">
        <v>67</v>
      </c>
      <c r="C59" t="s">
        <v>230</v>
      </c>
      <c r="D59" t="s">
        <v>231</v>
      </c>
      <c r="E59" t="s">
        <v>119</v>
      </c>
    </row>
    <row r="60" spans="1:5" x14ac:dyDescent="0.2">
      <c r="A60" s="11" t="str">
        <f>IF(Titelbl.!$BN$2=$B$1,$B60,IF(Titelbl.!$BN$2=$C$1,$C60,IF(Titelbl.!$BN$2=$D$1,$D60,IF(Titelbl.!$BN$2=$E$1,$E60,0))))</f>
        <v>colour anodised, matt</v>
      </c>
      <c r="B60" s="38" t="s">
        <v>68</v>
      </c>
      <c r="C60" t="s">
        <v>227</v>
      </c>
      <c r="D60" t="s">
        <v>228</v>
      </c>
      <c r="E60" t="s">
        <v>229</v>
      </c>
    </row>
    <row r="61" spans="1:5" x14ac:dyDescent="0.2">
      <c r="A61" s="11" t="str">
        <f>IF(Titelbl.!$BN$2=$B$1,$B61,IF(Titelbl.!$BN$2=$C$1,$C61,IF(Titelbl.!$BN$2=$D$1,$D61,IF(Titelbl.!$BN$2=$E$1,$E61,0))))</f>
        <v>colour anodised, gloss finish</v>
      </c>
      <c r="B61" s="38" t="s">
        <v>69</v>
      </c>
      <c r="C61" t="s">
        <v>224</v>
      </c>
      <c r="D61" t="s">
        <v>225</v>
      </c>
      <c r="E61" t="s">
        <v>226</v>
      </c>
    </row>
    <row r="62" spans="1:5" x14ac:dyDescent="0.2">
      <c r="A62" s="11" t="str">
        <f>IF(Titelbl.!$BN$2=$B$1,$B62,IF(Titelbl.!$BN$2=$C$1,$C62,IF(Titelbl.!$BN$2=$D$1,$D62,IF(Titelbl.!$BN$2=$E$1,$E62,0))))</f>
        <v>untreated</v>
      </c>
      <c r="B62" s="38" t="s">
        <v>70</v>
      </c>
      <c r="C62" t="s">
        <v>71</v>
      </c>
      <c r="D62" t="s">
        <v>120</v>
      </c>
      <c r="E62" t="s">
        <v>121</v>
      </c>
    </row>
    <row r="63" spans="1:5" x14ac:dyDescent="0.2">
      <c r="A63" s="11" t="str">
        <f>IF(Titelbl.!$BN$2=$B$1,$B63,IF(Titelbl.!$BN$2=$C$1,$C63,IF(Titelbl.!$BN$2=$D$1,$D63,IF(Titelbl.!$BN$2=$E$1,$E63,0))))</f>
        <v>Code</v>
      </c>
      <c r="B63" s="38" t="s">
        <v>72</v>
      </c>
      <c r="C63" t="s">
        <v>72</v>
      </c>
      <c r="D63" t="s">
        <v>72</v>
      </c>
      <c r="E63" t="s">
        <v>122</v>
      </c>
    </row>
    <row r="64" spans="1:5" x14ac:dyDescent="0.2">
      <c r="A64" s="11" t="str">
        <f>IF(Titelbl.!$BN$2=$B$1,$B64,IF(Titelbl.!$BN$2=$C$1,$C64,IF(Titelbl.!$BN$2=$D$1,$D64,IF(Titelbl.!$BN$2=$E$1,$E64,0))))</f>
        <v>Comments</v>
      </c>
      <c r="B64" s="38" t="s">
        <v>73</v>
      </c>
      <c r="C64" t="s">
        <v>188</v>
      </c>
      <c r="D64" t="s">
        <v>189</v>
      </c>
      <c r="E64" t="s">
        <v>190</v>
      </c>
    </row>
    <row r="65" spans="1:5" ht="20" x14ac:dyDescent="0.2">
      <c r="A65" s="11" t="str">
        <f>IF(Titelbl.!$BN$2=$B$1,$B65,IF(Titelbl.!$BN$2=$C$1,$C65,IF(Titelbl.!$BN$2=$D$1,$D65,IF(Titelbl.!$BN$2=$E$1,$E65,0))))</f>
        <v>Customer-supplied switch acc. to motor planning doocumentation or Support PLE</v>
      </c>
      <c r="B65" s="42" t="s">
        <v>43</v>
      </c>
      <c r="C65" t="s">
        <v>291</v>
      </c>
      <c r="D65" t="s">
        <v>292</v>
      </c>
      <c r="E65" t="s">
        <v>293</v>
      </c>
    </row>
    <row r="66" spans="1:5" x14ac:dyDescent="0.2">
      <c r="A66" s="11" t="str">
        <f>IF(Titelbl.!$BN$2=$B$1,$B66,IF(Titelbl.!$BN$2=$C$1,$C66,IF(Titelbl.!$BN$2=$D$1,$D66,IF(Titelbl.!$BN$2=$E$1,$E66,0))))</f>
        <v>support</v>
      </c>
      <c r="B66" s="38" t="s">
        <v>36</v>
      </c>
      <c r="C66" t="s">
        <v>153</v>
      </c>
      <c r="D66" t="s">
        <v>153</v>
      </c>
      <c r="E66" t="s">
        <v>350</v>
      </c>
    </row>
    <row r="67" spans="1:5" x14ac:dyDescent="0.2">
      <c r="A67" s="11" t="str">
        <f>IF(Titelbl.!$BN$2=$B$1,$B67,IF(Titelbl.!$BN$2=$C$1,$C67,IF(Titelbl.!$BN$2=$D$1,$D67,IF(Titelbl.!$BN$2=$E$1,$E67,0))))</f>
        <v>attachment clip</v>
      </c>
      <c r="B67" s="38" t="s">
        <v>99</v>
      </c>
      <c r="C67" t="s">
        <v>345</v>
      </c>
      <c r="D67" t="s">
        <v>346</v>
      </c>
      <c r="E67" t="s">
        <v>347</v>
      </c>
    </row>
    <row r="68" spans="1:5" x14ac:dyDescent="0.2">
      <c r="A68" s="11" t="str">
        <f>IF(Titelbl.!$BN$2=$B$1,$B68,IF(Titelbl.!$BN$2=$C$1,$C68,IF(Titelbl.!$BN$2=$D$1,$D68,IF(Titelbl.!$BN$2=$E$1,$E68,0))))</f>
        <v>column</v>
      </c>
      <c r="B68" s="38" t="s">
        <v>3</v>
      </c>
      <c r="C68" t="s">
        <v>254</v>
      </c>
      <c r="D68" t="s">
        <v>255</v>
      </c>
      <c r="E68" t="s">
        <v>256</v>
      </c>
    </row>
    <row r="69" spans="1:5" x14ac:dyDescent="0.2">
      <c r="A69" s="11" t="str">
        <f>IF(Titelbl.!$BN$2=$B$1,$B69,IF(Titelbl.!$BN$2=$C$1,$C69,IF(Titelbl.!$BN$2=$D$1,$D69,IF(Titelbl.!$BN$2=$E$1,$E69,0))))</f>
        <v>Window No.</v>
      </c>
      <c r="B69" s="38" t="s">
        <v>6</v>
      </c>
      <c r="C69" t="s">
        <v>237</v>
      </c>
      <c r="D69" t="s">
        <v>123</v>
      </c>
      <c r="E69" t="s">
        <v>238</v>
      </c>
    </row>
    <row r="70" spans="1:5" x14ac:dyDescent="0.2">
      <c r="A70" s="11" t="str">
        <f>IF(Titelbl.!$BN$2=$B$1,$B70,IF(Titelbl.!$BN$2=$C$1,$C70,IF(Titelbl.!$BN$2=$D$1,$D70,IF(Titelbl.!$BN$2=$E$1,$E70,0))))</f>
        <v>Number of blinds</v>
      </c>
      <c r="B70" s="38" t="s">
        <v>74</v>
      </c>
      <c r="C70" t="s">
        <v>175</v>
      </c>
      <c r="D70" t="s">
        <v>124</v>
      </c>
      <c r="E70" t="s">
        <v>178</v>
      </c>
    </row>
    <row r="71" spans="1:5" x14ac:dyDescent="0.2">
      <c r="A71" s="11" t="str">
        <f>IF(Titelbl.!$BN$2=$B$1,$B71,IF(Titelbl.!$BN$2=$C$1,$C71,IF(Titelbl.!$BN$2=$D$1,$D71,IF(Titelbl.!$BN$2=$E$1,$E71,0))))</f>
        <v>dependent on bk</v>
      </c>
      <c r="B71" s="38" t="s">
        <v>8</v>
      </c>
      <c r="C71" t="s">
        <v>192</v>
      </c>
      <c r="D71" t="s">
        <v>193</v>
      </c>
      <c r="E71" t="s">
        <v>194</v>
      </c>
    </row>
    <row r="72" spans="1:5" x14ac:dyDescent="0.2">
      <c r="A72" s="11" t="str">
        <f>IF(Titelbl.!$BN$2=$B$1,$B72,IF(Titelbl.!$BN$2=$C$1,$C72,IF(Titelbl.!$BN$2=$D$1,$D72,IF(Titelbl.!$BN$2=$E$1,$E72,0))))</f>
        <v>width of installation</v>
      </c>
      <c r="B72" s="38" t="s">
        <v>154</v>
      </c>
      <c r="C72" t="s">
        <v>204</v>
      </c>
      <c r="D72" t="s">
        <v>205</v>
      </c>
      <c r="E72" t="s">
        <v>206</v>
      </c>
    </row>
    <row r="73" spans="1:5" x14ac:dyDescent="0.2">
      <c r="A73" s="11" t="str">
        <f>IF(Titelbl.!$BN$2=$B$1,$B73,IF(Titelbl.!$BN$2=$C$1,$C73,IF(Titelbl.!$BN$2=$D$1,$D73,IF(Titelbl.!$BN$2=$E$1,$E73,0))))</f>
        <v>h-dependent</v>
      </c>
      <c r="B73" s="38" t="s">
        <v>40</v>
      </c>
      <c r="C73" t="s">
        <v>244</v>
      </c>
      <c r="D73" t="s">
        <v>125</v>
      </c>
      <c r="E73" t="s">
        <v>245</v>
      </c>
    </row>
    <row r="74" spans="1:5" x14ac:dyDescent="0.2">
      <c r="A74" s="11" t="str">
        <f>IF(Titelbl.!$BN$2=$B$1,$B74,IF(Titelbl.!$BN$2=$C$1,$C74,IF(Titelbl.!$BN$2=$D$1,$D74,IF(Titelbl.!$BN$2=$E$1,$E74,0))))</f>
        <v>ok fixing bracket - uk guide</v>
      </c>
      <c r="B74" s="38" t="s">
        <v>75</v>
      </c>
      <c r="C74" t="s">
        <v>283</v>
      </c>
      <c r="D74" t="s">
        <v>126</v>
      </c>
      <c r="E74" t="s">
        <v>284</v>
      </c>
    </row>
    <row r="75" spans="1:5" x14ac:dyDescent="0.2">
      <c r="A75" s="11" t="str">
        <f>IF(Titelbl.!$BN$2=$B$1,$B75,IF(Titelbl.!$BN$2=$C$1,$C75,IF(Titelbl.!$BN$2=$D$1,$D75,IF(Titelbl.!$BN$2=$E$1,$E75,0))))</f>
        <v xml:space="preserve">(motor) drive </v>
      </c>
      <c r="B75" s="38" t="s">
        <v>4</v>
      </c>
      <c r="C75" t="s">
        <v>343</v>
      </c>
      <c r="D75" t="s">
        <v>344</v>
      </c>
      <c r="E75" t="s">
        <v>168</v>
      </c>
    </row>
    <row r="76" spans="1:5" x14ac:dyDescent="0.2">
      <c r="A76" s="11" t="str">
        <f>IF(Titelbl.!$BN$2=$B$1,$B76,IF(Titelbl.!$BN$2=$C$1,$C76,IF(Titelbl.!$BN$2=$D$1,$D76,IF(Titelbl.!$BN$2=$E$1,$E76,0))))</f>
        <v>position of gear box from inside</v>
      </c>
      <c r="B76" s="38" t="s">
        <v>328</v>
      </c>
      <c r="C76" t="s">
        <v>172</v>
      </c>
      <c r="D76" t="s">
        <v>173</v>
      </c>
      <c r="E76" t="s">
        <v>174</v>
      </c>
    </row>
    <row r="77" spans="1:5" x14ac:dyDescent="0.2">
      <c r="A77" s="11" t="str">
        <f>IF(Titelbl.!$BN$2=$B$1,$B77,IF(Titelbl.!$BN$2=$C$1,$C77,IF(Titelbl.!$BN$2=$D$1,$D77,IF(Titelbl.!$BN$2=$E$1,$E77,0))))</f>
        <v>type of drive/gearbox</v>
      </c>
      <c r="B77" s="38" t="s">
        <v>76</v>
      </c>
      <c r="C77" t="s">
        <v>169</v>
      </c>
      <c r="D77" t="s">
        <v>170</v>
      </c>
      <c r="E77" t="s">
        <v>171</v>
      </c>
    </row>
    <row r="78" spans="1:5" x14ac:dyDescent="0.2">
      <c r="A78" s="11" t="str">
        <f>IF(Titelbl.!$BN$2=$B$1,$B78,IF(Titelbl.!$BN$2=$C$1,$C78,IF(Titelbl.!$BN$2=$D$1,$D78,IF(Titelbl.!$BN$2=$E$1,$E78,0))))</f>
        <v>Standard drive</v>
      </c>
      <c r="B78" s="38" t="s">
        <v>102</v>
      </c>
      <c r="C78" t="s">
        <v>303</v>
      </c>
      <c r="D78" t="s">
        <v>304</v>
      </c>
      <c r="E78" t="s">
        <v>145</v>
      </c>
    </row>
    <row r="79" spans="1:5" x14ac:dyDescent="0.2">
      <c r="A79" s="11" t="str">
        <f>IF(Titelbl.!$BN$2=$B$1,$B79,IF(Titelbl.!$BN$2=$C$1,$C79,IF(Titelbl.!$BN$2=$D$1,$D79,IF(Titelbl.!$BN$2=$E$1,$E79,0))))</f>
        <v>Spring roller pull</v>
      </c>
      <c r="B79" s="38" t="s">
        <v>103</v>
      </c>
      <c r="C79" t="s">
        <v>234</v>
      </c>
      <c r="D79" t="s">
        <v>235</v>
      </c>
      <c r="E79" t="s">
        <v>236</v>
      </c>
    </row>
    <row r="80" spans="1:5" x14ac:dyDescent="0.2">
      <c r="A80" s="11" t="str">
        <f>IF(Titelbl.!$BN$2=$B$1,$B80,IF(Titelbl.!$BN$2=$C$1,$C80,IF(Titelbl.!$BN$2=$D$1,$D80,IF(Titelbl.!$BN$2=$E$1,$E80,0))))</f>
        <v>Length</v>
      </c>
      <c r="B80" s="38" t="s">
        <v>77</v>
      </c>
      <c r="C80" t="s">
        <v>260</v>
      </c>
      <c r="D80" t="s">
        <v>261</v>
      </c>
      <c r="E80" t="s">
        <v>127</v>
      </c>
    </row>
    <row r="81" spans="1:5" x14ac:dyDescent="0.2">
      <c r="A81" s="11" t="str">
        <f>IF(Titelbl.!$BN$2=$B$1,$B81,IF(Titelbl.!$BN$2=$C$1,$C81,IF(Titelbl.!$BN$2=$D$1,$D81,IF(Titelbl.!$BN$2=$E$1,$E81,0))))</f>
        <v>colour</v>
      </c>
      <c r="B81" s="38" t="s">
        <v>78</v>
      </c>
      <c r="C81" t="s">
        <v>222</v>
      </c>
      <c r="D81" t="s">
        <v>128</v>
      </c>
      <c r="E81" t="s">
        <v>223</v>
      </c>
    </row>
    <row r="82" spans="1:5" x14ac:dyDescent="0.2">
      <c r="A82" s="11" t="str">
        <f>IF(Titelbl.!$BN$2=$B$1,$B82,IF(Titelbl.!$BN$2=$C$1,$C82,IF(Titelbl.!$BN$2=$D$1,$D82,IF(Titelbl.!$BN$2=$E$1,$E82,0))))</f>
        <v>Sta</v>
      </c>
      <c r="B82" s="38" t="s">
        <v>79</v>
      </c>
      <c r="C82" t="s">
        <v>79</v>
      </c>
      <c r="D82" t="s">
        <v>79</v>
      </c>
      <c r="E82" t="s">
        <v>302</v>
      </c>
    </row>
    <row r="83" spans="1:5" x14ac:dyDescent="0.2">
      <c r="A83" s="11" t="str">
        <f>IF(Titelbl.!$BN$2=$B$1,$B83,IF(Titelbl.!$BN$2=$C$1,$C83,IF(Titelbl.!$BN$2=$D$1,$D83,IF(Titelbl.!$BN$2=$E$1,$E83,0))))</f>
        <v>alu</v>
      </c>
      <c r="B83" s="38" t="s">
        <v>80</v>
      </c>
      <c r="C83" t="s">
        <v>166</v>
      </c>
      <c r="D83" t="s">
        <v>129</v>
      </c>
      <c r="E83" t="s">
        <v>167</v>
      </c>
    </row>
    <row r="84" spans="1:5" x14ac:dyDescent="0.2">
      <c r="A84" s="11" t="str">
        <f>IF(Titelbl.!$BN$2=$B$1,$B84,IF(Titelbl.!$BN$2=$C$1,$C84,IF(Titelbl.!$BN$2=$D$1,$D84,IF(Titelbl.!$BN$2=$E$1,$E84,0))))</f>
        <v>fixed</v>
      </c>
      <c r="B84" s="38" t="s">
        <v>81</v>
      </c>
      <c r="C84" t="s">
        <v>82</v>
      </c>
      <c r="D84" t="s">
        <v>130</v>
      </c>
      <c r="E84" t="s">
        <v>131</v>
      </c>
    </row>
    <row r="85" spans="1:5" x14ac:dyDescent="0.2">
      <c r="A85" s="11" t="str">
        <f>IF(Titelbl.!$BN$2=$B$1,$B85,IF(Titelbl.!$BN$2=$C$1,$C85,IF(Titelbl.!$BN$2=$D$1,$D85,IF(Titelbl.!$BN$2=$E$1,$E85,0))))</f>
        <v>extendable</v>
      </c>
      <c r="B85" s="38" t="s">
        <v>83</v>
      </c>
      <c r="C85" t="s">
        <v>84</v>
      </c>
      <c r="D85" t="s">
        <v>132</v>
      </c>
      <c r="E85" t="s">
        <v>184</v>
      </c>
    </row>
    <row r="86" spans="1:5" x14ac:dyDescent="0.2">
      <c r="A86" s="11" t="str">
        <f>IF(Titelbl.!$BN$2=$B$1,$B86,IF(Titelbl.!$BN$2=$C$1,$C86,IF(Titelbl.!$BN$2=$D$1,$D86,IF(Titelbl.!$BN$2=$E$1,$E86,0))))</f>
        <v>removable</v>
      </c>
      <c r="B86" s="38" t="s">
        <v>85</v>
      </c>
      <c r="C86" t="s">
        <v>321</v>
      </c>
      <c r="D86" t="s">
        <v>133</v>
      </c>
      <c r="E86" t="s">
        <v>322</v>
      </c>
    </row>
    <row r="87" spans="1:5" x14ac:dyDescent="0.2">
      <c r="A87" s="11" t="str">
        <f>IF(Titelbl.!$BN$2=$B$1,$B87,IF(Titelbl.!$BN$2=$C$1,$C87,IF(Titelbl.!$BN$2=$D$1,$D87,IF(Titelbl.!$BN$2=$E$1,$E87,0))))</f>
        <v>square length of the lead-through</v>
      </c>
      <c r="B87" s="38" t="s">
        <v>86</v>
      </c>
      <c r="C87" t="s">
        <v>159</v>
      </c>
      <c r="D87" t="s">
        <v>160</v>
      </c>
      <c r="E87" t="s">
        <v>161</v>
      </c>
    </row>
    <row r="88" spans="1:5" x14ac:dyDescent="0.2">
      <c r="A88" s="11" t="str">
        <f>IF(Titelbl.!$BN$2=$B$1,$B88,IF(Titelbl.!$BN$2=$C$1,$C88,IF(Titelbl.!$BN$2=$D$1,$D88,IF(Titelbl.!$BN$2=$E$1,$E88,0))))</f>
        <v>lead-through code</v>
      </c>
      <c r="B88" s="38" t="s">
        <v>87</v>
      </c>
      <c r="C88" t="s">
        <v>213</v>
      </c>
      <c r="D88" t="s">
        <v>214</v>
      </c>
      <c r="E88" t="s">
        <v>215</v>
      </c>
    </row>
    <row r="89" spans="1:5" x14ac:dyDescent="0.2">
      <c r="A89" s="11" t="str">
        <f>IF(Titelbl.!$BN$2=$B$1,$B89,IF(Titelbl.!$BN$2=$C$1,$C89,IF(Titelbl.!$BN$2=$D$1,$D89,IF(Titelbl.!$BN$2=$E$1,$E89,0))))</f>
        <v>Cover plate / Cover plate code</v>
      </c>
      <c r="B89" s="38" t="s">
        <v>88</v>
      </c>
      <c r="C89" t="s">
        <v>162</v>
      </c>
      <c r="D89" t="s">
        <v>134</v>
      </c>
      <c r="E89" t="s">
        <v>163</v>
      </c>
    </row>
    <row r="90" spans="1:5" x14ac:dyDescent="0.2">
      <c r="A90" s="11" t="str">
        <f>IF(Titelbl.!$BN$2=$B$1,$B90,IF(Titelbl.!$BN$2=$C$1,$C90,IF(Titelbl.!$BN$2=$D$1,$D90,IF(Titelbl.!$BN$2=$E$1,$E90,0))))</f>
        <v>Magnetic crank holder/Crank holder code</v>
      </c>
      <c r="B90" s="38" t="s">
        <v>89</v>
      </c>
      <c r="C90" t="s">
        <v>262</v>
      </c>
      <c r="D90" t="s">
        <v>135</v>
      </c>
      <c r="E90" t="s">
        <v>263</v>
      </c>
    </row>
    <row r="91" spans="1:5" x14ac:dyDescent="0.2">
      <c r="A91" s="11" t="str">
        <f>IF(Titelbl.!$BN$2=$B$1,$B91,IF(Titelbl.!$BN$2=$C$1,$C91,IF(Titelbl.!$BN$2=$D$1,$D91,IF(Titelbl.!$BN$2=$E$1,$E91,0))))</f>
        <v>support upwards / to rear</v>
      </c>
      <c r="B91" s="38" t="s">
        <v>90</v>
      </c>
      <c r="C91" t="s">
        <v>351</v>
      </c>
      <c r="D91" t="s">
        <v>352</v>
      </c>
      <c r="E91" t="s">
        <v>310</v>
      </c>
    </row>
    <row r="92" spans="1:5" x14ac:dyDescent="0.2">
      <c r="A92" s="11" t="str">
        <f>IF(Titelbl.!$BN$2=$B$1,$B92,IF(Titelbl.!$BN$2=$C$1,$C92,IF(Titelbl.!$BN$2=$D$1,$D92,IF(Titelbl.!$BN$2=$E$1,$E92,0))))</f>
        <v>to the back</v>
      </c>
      <c r="B92" s="38" t="s">
        <v>100</v>
      </c>
      <c r="C92" t="s">
        <v>272</v>
      </c>
      <c r="D92" s="38" t="s">
        <v>273</v>
      </c>
      <c r="E92" t="s">
        <v>274</v>
      </c>
    </row>
    <row r="93" spans="1:5" x14ac:dyDescent="0.2">
      <c r="A93" s="11" t="str">
        <f>IF(Titelbl.!$BN$2=$B$1,$B93,IF(Titelbl.!$BN$2=$C$1,$C93,IF(Titelbl.!$BN$2=$D$1,$D93,IF(Titelbl.!$BN$2=$E$1,$E93,0))))</f>
        <v>upwards</v>
      </c>
      <c r="B93" s="38" t="s">
        <v>101</v>
      </c>
      <c r="C93" t="s">
        <v>275</v>
      </c>
      <c r="D93" s="38" t="s">
        <v>276</v>
      </c>
      <c r="E93" t="s">
        <v>277</v>
      </c>
    </row>
    <row r="94" spans="1:5" x14ac:dyDescent="0.2">
      <c r="A94" s="11" t="str">
        <f>IF(Titelbl.!$BN$2=$B$1,$B94,IF(Titelbl.!$BN$2=$C$1,$C94,IF(Titelbl.!$BN$2=$D$1,$D94,IF(Titelbl.!$BN$2=$E$1,$E94,0))))</f>
        <v>Guide type</v>
      </c>
      <c r="B94" s="38" t="s">
        <v>91</v>
      </c>
      <c r="C94" t="s">
        <v>239</v>
      </c>
      <c r="D94" t="s">
        <v>136</v>
      </c>
      <c r="E94" t="s">
        <v>240</v>
      </c>
    </row>
    <row r="95" spans="1:5" x14ac:dyDescent="0.2">
      <c r="A95" s="11" t="str">
        <f>IF(Titelbl.!$BN$2=$B$1,$B95,IF(Titelbl.!$BN$2=$C$1,$C95,IF(Titelbl.!$BN$2=$D$1,$D95,IF(Titelbl.!$BN$2=$E$1,$E95,0))))</f>
        <v>Installation</v>
      </c>
      <c r="B95" s="38" t="s">
        <v>37</v>
      </c>
      <c r="C95" t="s">
        <v>37</v>
      </c>
      <c r="D95" t="s">
        <v>270</v>
      </c>
      <c r="E95" t="s">
        <v>271</v>
      </c>
    </row>
    <row r="96" spans="1:5" x14ac:dyDescent="0.2">
      <c r="A96" s="11" t="str">
        <f>IF(Titelbl.!$BN$2=$B$1,$B96,IF(Titelbl.!$BN$2=$C$1,$C96,IF(Titelbl.!$BN$2=$D$1,$D96,IF(Titelbl.!$BN$2=$E$1,$E96,0))))</f>
        <v>on</v>
      </c>
      <c r="B96" s="38" t="s">
        <v>92</v>
      </c>
      <c r="C96" t="s">
        <v>93</v>
      </c>
      <c r="D96" t="s">
        <v>137</v>
      </c>
      <c r="E96" t="s">
        <v>138</v>
      </c>
    </row>
    <row r="97" spans="1:5" x14ac:dyDescent="0.2">
      <c r="A97" s="11" t="str">
        <f>IF(Titelbl.!$BN$2=$B$1,$B97,IF(Titelbl.!$BN$2=$C$1,$C97,IF(Titelbl.!$BN$2=$D$1,$D97,IF(Titelbl.!$BN$2=$E$1,$E97,0))))</f>
        <v>Concrete</v>
      </c>
      <c r="B97" s="38" t="s">
        <v>94</v>
      </c>
      <c r="C97" t="s">
        <v>139</v>
      </c>
      <c r="D97" t="s">
        <v>191</v>
      </c>
      <c r="E97" t="s">
        <v>140</v>
      </c>
    </row>
    <row r="98" spans="1:5" x14ac:dyDescent="0.2">
      <c r="A98" s="11" t="str">
        <f>IF(Titelbl.!$BN$2=$B$1,$B98,IF(Titelbl.!$BN$2=$C$1,$C98,IF(Titelbl.!$BN$2=$D$1,$D98,IF(Titelbl.!$BN$2=$E$1,$E98,0))))</f>
        <v>wood</v>
      </c>
      <c r="B98" s="38" t="s">
        <v>95</v>
      </c>
      <c r="C98" t="s">
        <v>246</v>
      </c>
      <c r="D98" t="s">
        <v>141</v>
      </c>
      <c r="E98" t="s">
        <v>247</v>
      </c>
    </row>
    <row r="99" spans="1:5" x14ac:dyDescent="0.2">
      <c r="A99" s="11" t="str">
        <f>IF(Titelbl.!$BN$2=$B$1,$B99,IF(Titelbl.!$BN$2=$C$1,$C99,IF(Titelbl.!$BN$2=$D$1,$D99,IF(Titelbl.!$BN$2=$E$1,$E99,0))))</f>
        <v>sheet metal</v>
      </c>
      <c r="B99" s="38" t="s">
        <v>96</v>
      </c>
      <c r="C99" t="s">
        <v>142</v>
      </c>
      <c r="D99" t="s">
        <v>143</v>
      </c>
      <c r="E99" t="s">
        <v>203</v>
      </c>
    </row>
    <row r="100" spans="1:5" x14ac:dyDescent="0.2">
      <c r="A100" s="11" t="str">
        <f>IF(Titelbl.!$BN$2=$B$1,$B100,IF(Titelbl.!$BN$2=$C$1,$C100,IF(Titelbl.!$BN$2=$D$1,$D100,IF(Titelbl.!$BN$2=$E$1,$E100,0))))</f>
        <v>metal</v>
      </c>
      <c r="B100" s="38" t="s">
        <v>97</v>
      </c>
      <c r="C100" t="s">
        <v>98</v>
      </c>
      <c r="D100" t="s">
        <v>144</v>
      </c>
      <c r="E100" t="s">
        <v>269</v>
      </c>
    </row>
    <row r="101" spans="1:5" x14ac:dyDescent="0.2">
      <c r="A101" s="11" t="str">
        <f>IF(Titelbl.!$BN$2=$B$1,$B101,IF(Titelbl.!$BN$2=$C$1,$C101,IF(Titelbl.!$BN$2=$D$1,$D101,IF(Titelbl.!$BN$2=$E$1,$E101,0))))</f>
        <v>insert plate</v>
      </c>
      <c r="B101" s="38" t="s">
        <v>148</v>
      </c>
      <c r="C101" t="s">
        <v>348</v>
      </c>
      <c r="D101" t="s">
        <v>149</v>
      </c>
      <c r="E101" t="s">
        <v>155</v>
      </c>
    </row>
    <row r="102" spans="1:5" x14ac:dyDescent="0.2">
      <c r="A102" s="11" t="str">
        <f>IF(Titelbl.!$BN$2=$B$1,$B102,IF(Titelbl.!$BN$2=$C$1,$C102,IF(Titelbl.!$BN$2=$D$1,$D102,IF(Titelbl.!$BN$2=$E$1,$E102,0))))</f>
        <v>Endplate</v>
      </c>
      <c r="B102" s="38" t="s">
        <v>150</v>
      </c>
      <c r="C102" t="s">
        <v>257</v>
      </c>
      <c r="D102" t="s">
        <v>258</v>
      </c>
      <c r="E102" t="s">
        <v>259</v>
      </c>
    </row>
    <row r="103" spans="1:5" x14ac:dyDescent="0.2">
      <c r="A103" s="11" t="str">
        <f>IF(Titelbl.!$BN$2=$B$1,$B103,IF(Titelbl.!$BN$2=$C$1,$C103,IF(Titelbl.!$BN$2=$D$1,$D103,IF(Titelbl.!$BN$2=$E$1,$E103,0))))</f>
        <v>Insulation up to 40 mm</v>
      </c>
      <c r="B103" s="39" t="s">
        <v>151</v>
      </c>
      <c r="C103" t="s">
        <v>248</v>
      </c>
      <c r="D103" t="s">
        <v>249</v>
      </c>
      <c r="E103" t="s">
        <v>250</v>
      </c>
    </row>
    <row r="104" spans="1:5" x14ac:dyDescent="0.2">
      <c r="A104" s="11" t="str">
        <f>IF(Titelbl.!$BN$2=$B$1,$B104,IF(Titelbl.!$BN$2=$C$1,$C104,IF(Titelbl.!$BN$2=$D$1,$D104,IF(Titelbl.!$BN$2=$E$1,$E104,0))))</f>
        <v>Tavapan</v>
      </c>
      <c r="B104" s="39" t="s">
        <v>152</v>
      </c>
      <c r="C104" t="s">
        <v>152</v>
      </c>
      <c r="D104" t="s">
        <v>152</v>
      </c>
      <c r="E104" t="s">
        <v>152</v>
      </c>
    </row>
    <row r="105" spans="1:5" x14ac:dyDescent="0.2">
      <c r="A105" t="str">
        <f>IF(Titelbl.!$BN$2=$B$1,$B105,IF(Titelbl.!$BN$2=$C$1,$C105,IF(Titelbl.!$BN$2=$D$1,$D105,IF(Titelbl.!$BN$2=$E$1,$E105,0))))</f>
        <v>Fabric pattern no.</v>
      </c>
      <c r="B105" t="s">
        <v>331</v>
      </c>
      <c r="C105" t="s">
        <v>332</v>
      </c>
      <c r="D105" t="s">
        <v>333</v>
      </c>
      <c r="E105" t="s">
        <v>334</v>
      </c>
    </row>
    <row r="106" spans="1:5" x14ac:dyDescent="0.2">
      <c r="A106" t="str">
        <f>IF(Titelbl.!$BN$2=$B$1,$B106,IF(Titelbl.!$BN$2=$C$1,$C106,IF(Titelbl.!$BN$2=$D$1,$D106,IF(Titelbl.!$BN$2=$E$1,$E106,0))))</f>
        <v>label</v>
      </c>
      <c r="B106" t="s">
        <v>335</v>
      </c>
      <c r="C106" t="s">
        <v>336</v>
      </c>
      <c r="D106" t="s">
        <v>337</v>
      </c>
      <c r="E106" t="s">
        <v>338</v>
      </c>
    </row>
    <row r="107" spans="1:5" x14ac:dyDescent="0.2">
      <c r="A107" t="str">
        <f>IF(Titelbl.!$BN$2=$B$1,$B107,IF(Titelbl.!$BN$2=$C$1,$C107,IF(Titelbl.!$BN$2=$D$1,$D107,IF(Titelbl.!$BN$2=$E$1,$E107,0))))</f>
        <v>style (indoor / outdoor):</v>
      </c>
      <c r="B107" s="39" t="s">
        <v>339</v>
      </c>
      <c r="C107" t="s">
        <v>340</v>
      </c>
      <c r="D107" t="s">
        <v>342</v>
      </c>
      <c r="E107" t="s">
        <v>341</v>
      </c>
    </row>
  </sheetData>
  <phoneticPr fontId="24" type="noConversion"/>
  <hyperlinks>
    <hyperlink ref="C19" r:id="rId1" display="info@schenkerstores.com" xr:uid="{00000000-0004-0000-0000-000000000000}"/>
    <hyperlink ref="B19" r:id="rId2" display="info@schenkerstores.com" xr:uid="{00000000-0004-0000-0000-000001000000}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3" tint="0.79998168889431442"/>
    <pageSetUpPr fitToPage="1"/>
  </sheetPr>
  <dimension ref="A1:IV65536"/>
  <sheetViews>
    <sheetView showGridLines="0" showZeros="0" tabSelected="1" showOutlineSymbols="0" zoomScaleNormal="100" workbookViewId="0">
      <selection activeCell="BN2" sqref="BN2"/>
    </sheetView>
  </sheetViews>
  <sheetFormatPr baseColWidth="10" defaultColWidth="12" defaultRowHeight="12.5" x14ac:dyDescent="0.25"/>
  <cols>
    <col min="1" max="1" width="3.77734375" style="1" customWidth="1"/>
    <col min="2" max="65" width="1.77734375" style="1" customWidth="1"/>
    <col min="66" max="16384" width="12" style="1"/>
  </cols>
  <sheetData>
    <row r="1" spans="1:71" ht="22" customHeight="1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4">
        <f>Sprache!$F$2</f>
        <v>0</v>
      </c>
      <c r="L1" s="160" t="str">
        <f>Sprache!$A$23</f>
        <v>Dimensional / Order Form</v>
      </c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35"/>
      <c r="AL1" s="182" t="str">
        <f>Sprache!$A$26</f>
        <v>Order No.</v>
      </c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2" t="str">
        <f>Sprache!$A$27</f>
        <v>K</v>
      </c>
      <c r="AY1" s="183"/>
      <c r="AZ1" s="183"/>
      <c r="BA1" s="183"/>
      <c r="BB1" s="200"/>
      <c r="BC1" s="158" t="str">
        <f>Sprache!$A$28</f>
        <v>T</v>
      </c>
      <c r="BD1" s="158"/>
      <c r="BE1" s="158"/>
      <c r="BF1" s="158"/>
      <c r="BG1" s="158" t="str">
        <f>Sprache!$A$29</f>
        <v>Model</v>
      </c>
      <c r="BH1" s="158"/>
      <c r="BI1" s="158"/>
      <c r="BJ1" s="158"/>
      <c r="BK1" s="158"/>
      <c r="BL1" s="158"/>
      <c r="BM1" s="159"/>
      <c r="BN1" s="40" t="s">
        <v>44</v>
      </c>
      <c r="BO1" s="9"/>
      <c r="BP1" s="43" t="s">
        <v>45</v>
      </c>
      <c r="BQ1" s="9" t="s">
        <v>46</v>
      </c>
      <c r="BR1" s="44"/>
      <c r="BS1" s="44"/>
    </row>
    <row r="2" spans="1:71" ht="22" customHeight="1" thickBot="1" x14ac:dyDescent="0.4">
      <c r="A2" s="26"/>
      <c r="B2" s="12"/>
      <c r="C2" s="12"/>
      <c r="D2" s="12"/>
      <c r="E2" s="12"/>
      <c r="F2" s="12"/>
      <c r="G2" s="12"/>
      <c r="H2" s="12"/>
      <c r="I2" s="12"/>
      <c r="J2" s="12"/>
      <c r="K2" s="22">
        <f>Sprache!F3</f>
        <v>0</v>
      </c>
      <c r="L2" s="180" t="s">
        <v>433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23"/>
      <c r="AL2" s="232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4"/>
      <c r="BG2" s="161" t="s">
        <v>440</v>
      </c>
      <c r="BH2" s="162"/>
      <c r="BI2" s="162"/>
      <c r="BJ2" s="162"/>
      <c r="BK2" s="162"/>
      <c r="BL2" s="162"/>
      <c r="BM2" s="163"/>
      <c r="BN2" s="41" t="s">
        <v>48</v>
      </c>
      <c r="BO2" s="9"/>
      <c r="BP2" s="43" t="s">
        <v>47</v>
      </c>
      <c r="BQ2" s="9" t="s">
        <v>447</v>
      </c>
      <c r="BR2" s="44"/>
      <c r="BS2" s="44"/>
    </row>
    <row r="3" spans="1:71" ht="22" customHeight="1" x14ac:dyDescent="0.4">
      <c r="A3" s="29"/>
      <c r="B3" s="30"/>
      <c r="C3" s="30"/>
      <c r="D3" s="30"/>
      <c r="E3" s="30"/>
      <c r="F3" s="30"/>
      <c r="G3" s="30"/>
      <c r="H3" s="30"/>
      <c r="I3" s="30"/>
      <c r="J3" s="30"/>
      <c r="K3" s="12"/>
      <c r="L3" s="194" t="s">
        <v>434</v>
      </c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3"/>
      <c r="AL3" s="96"/>
      <c r="AM3" s="97" t="str">
        <f>Sprache!$A$30</f>
        <v>Sheet No.</v>
      </c>
      <c r="AN3" s="98"/>
      <c r="AO3" s="98"/>
      <c r="AP3" s="99"/>
      <c r="AQ3" s="100"/>
      <c r="AR3" s="101"/>
      <c r="AS3" s="196">
        <v>1</v>
      </c>
      <c r="AT3" s="196"/>
      <c r="AU3" s="196"/>
      <c r="AV3" s="196"/>
      <c r="AW3" s="196"/>
      <c r="AX3" s="197"/>
      <c r="AY3" s="198" t="str">
        <f>" "&amp;Sprache!$A$31</f>
        <v xml:space="preserve"> No. of sheets</v>
      </c>
      <c r="AZ3" s="199"/>
      <c r="BA3" s="199"/>
      <c r="BB3" s="199"/>
      <c r="BC3" s="199"/>
      <c r="BD3" s="199"/>
      <c r="BE3" s="199"/>
      <c r="BF3" s="199"/>
      <c r="BG3" s="199"/>
      <c r="BH3" s="156">
        <v>4</v>
      </c>
      <c r="BI3" s="156"/>
      <c r="BJ3" s="156"/>
      <c r="BK3" s="156"/>
      <c r="BL3" s="156"/>
      <c r="BM3" s="157"/>
      <c r="BN3" s="112" t="s">
        <v>46</v>
      </c>
      <c r="BO3" s="9"/>
      <c r="BP3" s="43" t="s">
        <v>48</v>
      </c>
      <c r="BQ3" s="9" t="s">
        <v>448</v>
      </c>
      <c r="BR3" s="44"/>
      <c r="BS3" s="44"/>
    </row>
    <row r="4" spans="1:71" ht="22" customHeight="1" x14ac:dyDescent="0.35">
      <c r="A4" s="20" t="str">
        <f>IF("TP"=$BN$3,Sprache!$C$14,Sprache!$A$2)</f>
        <v>Schenker Blinds Ltd.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76" t="s">
        <v>355</v>
      </c>
      <c r="AZ4" s="177"/>
      <c r="BA4" s="177"/>
      <c r="BB4" s="177"/>
      <c r="BC4" s="177"/>
      <c r="BD4" s="177"/>
      <c r="BE4" s="177"/>
      <c r="BF4" s="177"/>
      <c r="BG4" s="177"/>
      <c r="BH4" s="178"/>
      <c r="BI4" s="178"/>
      <c r="BJ4" s="178"/>
      <c r="BK4" s="178"/>
      <c r="BL4" s="178"/>
      <c r="BM4" s="179"/>
      <c r="BO4" s="9"/>
      <c r="BP4" s="43" t="s">
        <v>50</v>
      </c>
      <c r="BQ4" s="9"/>
      <c r="BR4" s="44"/>
      <c r="BS4" s="44"/>
    </row>
    <row r="5" spans="1:71" ht="17.5" customHeight="1" x14ac:dyDescent="0.3">
      <c r="A5" s="21" t="str">
        <f>IF("TP"=$BN$3,Sprache!$C$15,Sprache!$A$3)</f>
        <v>sun and weather protection system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 t="str">
        <f>Sprache!$A$20</f>
        <v>Object:</v>
      </c>
      <c r="W5" s="3"/>
      <c r="X5" s="3"/>
      <c r="Y5" s="3"/>
      <c r="Z5" s="3"/>
      <c r="AA5" s="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36"/>
      <c r="BO5" s="44"/>
      <c r="BP5" s="45"/>
      <c r="BQ5" s="44"/>
      <c r="BR5" s="44"/>
      <c r="BS5" s="44"/>
    </row>
    <row r="6" spans="1:71" ht="17.5" customHeight="1" x14ac:dyDescent="0.3">
      <c r="A6" s="21" t="str">
        <f>IF("TP"=$BN$3,Sprache!C16,Sprache!$A$4)</f>
        <v>CH-5012 Schönenwerd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36"/>
      <c r="BO6" s="44"/>
      <c r="BP6" s="44"/>
      <c r="BQ6" s="44"/>
      <c r="BR6" s="44"/>
      <c r="BS6" s="44"/>
    </row>
    <row r="7" spans="1:71" ht="17.5" customHeight="1" x14ac:dyDescent="0.4">
      <c r="A7" s="21" t="str">
        <f>IF("TP"=$BN$3,Sprache!C17,Sprache!$A$5)</f>
        <v>Stauwehrstrasse 34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3" t="str">
        <f>Sprache!$A$21</f>
        <v>Street:</v>
      </c>
      <c r="W7" s="3"/>
      <c r="X7" s="3"/>
      <c r="Y7" s="3"/>
      <c r="Z7" s="3"/>
      <c r="AA7" s="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36"/>
      <c r="BO7" s="44"/>
      <c r="BP7" s="44"/>
      <c r="BQ7" s="44"/>
      <c r="BR7" s="44"/>
      <c r="BS7" s="44"/>
    </row>
    <row r="8" spans="1:71" ht="17.5" customHeight="1" x14ac:dyDescent="0.3">
      <c r="A8" s="21" t="str">
        <f>IF($BN$3="EXP",Sprache!$A$6,IF($BN$3="WV",Sprache!$A$6,Sprache!$A$9))</f>
        <v>Tel. 062 / 858 58 13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36"/>
    </row>
    <row r="9" spans="1:71" ht="17.5" customHeight="1" x14ac:dyDescent="0.3">
      <c r="A9" s="21" t="str">
        <f>IF($BN$3="EXP",Sprache!$A$8,IF($BN$3="WV",Sprache!$A$7,Sprache!$A$10))</f>
        <v>Fax 062 / 858 57 56 (TAB)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 t="str">
        <f>Sprache!$A$22</f>
        <v>Post Code, Town</v>
      </c>
      <c r="W9" s="3"/>
      <c r="X9" s="3"/>
      <c r="Y9" s="3"/>
      <c r="Z9" s="3"/>
      <c r="AA9" s="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36"/>
    </row>
    <row r="10" spans="1:71" x14ac:dyDescent="0.25">
      <c r="A10" s="2" t="str">
        <f>IF($BN$3="EXP",Sprache!$A$13,IF($BN$3="WV",Sprache!$A$12,Sprache!$A$11))</f>
        <v>Email: dispo@storen.ch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36"/>
    </row>
    <row r="11" spans="1:71" ht="17.5" customHeight="1" x14ac:dyDescent="0.25">
      <c r="A11" s="174" t="str">
        <f>Sprache!$A$53</f>
        <v>surface treatment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75"/>
      <c r="AD11" s="14"/>
      <c r="AE11" s="164" t="s">
        <v>426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6"/>
      <c r="AS11" s="14"/>
      <c r="AT11" s="48" t="str">
        <f>Sprache!$A$37</f>
        <v>Deadlines for</v>
      </c>
      <c r="AU11" s="47"/>
      <c r="AV11" s="47"/>
      <c r="AW11" s="47"/>
      <c r="AX11" s="47"/>
      <c r="AY11" s="59"/>
      <c r="AZ11" s="59"/>
      <c r="BA11" s="60"/>
      <c r="BB11" s="153" t="str">
        <f>Sprache!$A$35</f>
        <v>Date / data</v>
      </c>
      <c r="BC11" s="154"/>
      <c r="BD11" s="154"/>
      <c r="BE11" s="154"/>
      <c r="BF11" s="154"/>
      <c r="BG11" s="175"/>
      <c r="BH11" s="153" t="str">
        <f>Sprache!$A$36</f>
        <v>signature</v>
      </c>
      <c r="BI11" s="154"/>
      <c r="BJ11" s="154"/>
      <c r="BK11" s="154"/>
      <c r="BL11" s="154"/>
      <c r="BM11" s="155"/>
    </row>
    <row r="12" spans="1:71" ht="17.5" customHeight="1" x14ac:dyDescent="0.25">
      <c r="A12" s="46" t="str">
        <f>Sprache!$A$34</f>
        <v>object</v>
      </c>
      <c r="B12" s="47"/>
      <c r="C12" s="48"/>
      <c r="D12" s="47"/>
      <c r="E12" s="47"/>
      <c r="F12" s="47"/>
      <c r="G12" s="47"/>
      <c r="H12" s="47"/>
      <c r="I12" s="49"/>
      <c r="J12" s="153" t="str">
        <f>Sprache!$A$54</f>
        <v>Colour No.</v>
      </c>
      <c r="K12" s="154"/>
      <c r="L12" s="154"/>
      <c r="M12" s="154"/>
      <c r="N12" s="154"/>
      <c r="O12" s="154"/>
      <c r="P12" s="154"/>
      <c r="Q12" s="154"/>
      <c r="R12" s="175"/>
      <c r="S12" s="153" t="str">
        <f>Sprache!$A$55</f>
        <v>Colour type</v>
      </c>
      <c r="T12" s="154"/>
      <c r="U12" s="154"/>
      <c r="V12" s="154"/>
      <c r="W12" s="154"/>
      <c r="X12" s="154"/>
      <c r="Y12" s="153" t="str">
        <f>Sprache!$A$56</f>
        <v>type of drop</v>
      </c>
      <c r="Z12" s="154"/>
      <c r="AA12" s="154"/>
      <c r="AB12" s="154"/>
      <c r="AC12" s="175"/>
      <c r="AD12" s="14"/>
      <c r="AE12" s="167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9"/>
      <c r="AS12" s="14"/>
      <c r="AT12" s="52" t="str">
        <f>Sprache!$A$38</f>
        <v>Taking measurements</v>
      </c>
      <c r="AU12" s="24"/>
      <c r="AV12" s="24"/>
      <c r="AW12" s="24"/>
      <c r="AX12" s="24"/>
      <c r="AY12" s="24"/>
      <c r="AZ12" s="24"/>
      <c r="BA12" s="25"/>
      <c r="BB12" s="170"/>
      <c r="BC12" s="171"/>
      <c r="BD12" s="171"/>
      <c r="BE12" s="171"/>
      <c r="BF12" s="171"/>
      <c r="BG12" s="184"/>
      <c r="BH12" s="170"/>
      <c r="BI12" s="171"/>
      <c r="BJ12" s="171"/>
      <c r="BK12" s="171"/>
      <c r="BL12" s="171"/>
      <c r="BM12" s="172"/>
    </row>
    <row r="13" spans="1:71" ht="17.5" customHeight="1" x14ac:dyDescent="0.25">
      <c r="A13" s="188" t="s">
        <v>383</v>
      </c>
      <c r="B13" s="189"/>
      <c r="C13" s="189"/>
      <c r="D13" s="189"/>
      <c r="E13" s="189"/>
      <c r="F13" s="189"/>
      <c r="G13" s="189"/>
      <c r="H13" s="189"/>
      <c r="I13" s="190"/>
      <c r="J13" s="201"/>
      <c r="K13" s="202"/>
      <c r="L13" s="202"/>
      <c r="M13" s="202"/>
      <c r="N13" s="202"/>
      <c r="O13" s="202"/>
      <c r="P13" s="202"/>
      <c r="Q13" s="202"/>
      <c r="R13" s="203"/>
      <c r="S13" s="201"/>
      <c r="T13" s="202"/>
      <c r="U13" s="202"/>
      <c r="V13" s="202"/>
      <c r="W13" s="202"/>
      <c r="X13" s="203"/>
      <c r="Y13" s="201"/>
      <c r="Z13" s="202"/>
      <c r="AA13" s="202"/>
      <c r="AB13" s="202"/>
      <c r="AC13" s="203"/>
      <c r="AD13" s="14"/>
      <c r="AE13" s="121"/>
      <c r="AF13" s="122"/>
      <c r="AG13" s="122"/>
      <c r="AH13" s="122"/>
      <c r="AI13" s="122"/>
      <c r="AJ13" s="123"/>
      <c r="AK13" s="123"/>
      <c r="AL13" s="123"/>
      <c r="AM13" s="123"/>
      <c r="AN13" s="123"/>
      <c r="AO13" s="123"/>
      <c r="AP13" s="123"/>
      <c r="AQ13" s="123"/>
      <c r="AR13" s="124"/>
      <c r="AS13" s="14"/>
      <c r="AT13" s="150" t="str">
        <f>Sprache!$A$39</f>
        <v>despatch week</v>
      </c>
      <c r="AU13" s="151"/>
      <c r="AV13" s="151"/>
      <c r="AW13" s="151"/>
      <c r="AX13" s="151"/>
      <c r="AY13" s="151"/>
      <c r="AZ13" s="151"/>
      <c r="BA13" s="152"/>
      <c r="BB13" s="132"/>
      <c r="BC13" s="133"/>
      <c r="BD13" s="133"/>
      <c r="BE13" s="133"/>
      <c r="BF13" s="133"/>
      <c r="BG13" s="134"/>
      <c r="BH13" s="147"/>
      <c r="BI13" s="148"/>
      <c r="BJ13" s="148"/>
      <c r="BK13" s="148"/>
      <c r="BL13" s="148"/>
      <c r="BM13" s="149"/>
    </row>
    <row r="14" spans="1:71" ht="17.5" customHeight="1" x14ac:dyDescent="0.25">
      <c r="A14" s="207" t="s">
        <v>435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9"/>
      <c r="Y14" s="191"/>
      <c r="Z14" s="192"/>
      <c r="AA14" s="192"/>
      <c r="AB14" s="192"/>
      <c r="AC14" s="193"/>
      <c r="AD14" s="14"/>
      <c r="AE14" s="204" t="s">
        <v>397</v>
      </c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6"/>
      <c r="AS14" s="14"/>
      <c r="AT14" s="141" t="s">
        <v>414</v>
      </c>
      <c r="AU14" s="142"/>
      <c r="AV14" s="142"/>
      <c r="AW14" s="142"/>
      <c r="AX14" s="142"/>
      <c r="AY14" s="142"/>
      <c r="AZ14" s="142"/>
      <c r="BA14" s="143"/>
      <c r="BB14" s="138"/>
      <c r="BC14" s="139"/>
      <c r="BD14" s="139"/>
      <c r="BE14" s="139"/>
      <c r="BF14" s="139"/>
      <c r="BG14" s="140"/>
      <c r="BH14" s="144"/>
      <c r="BI14" s="145"/>
      <c r="BJ14" s="145"/>
      <c r="BK14" s="145"/>
      <c r="BL14" s="145"/>
      <c r="BM14" s="146"/>
    </row>
    <row r="15" spans="1:71" ht="17.5" customHeight="1" x14ac:dyDescent="0.25">
      <c r="A15" s="210" t="s">
        <v>436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2"/>
      <c r="Y15" s="213"/>
      <c r="Z15" s="214"/>
      <c r="AA15" s="214"/>
      <c r="AB15" s="214"/>
      <c r="AC15" s="215"/>
      <c r="AD15" s="14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6"/>
    </row>
    <row r="16" spans="1:71" ht="15" customHeight="1" x14ac:dyDescent="0.25">
      <c r="AD16" s="53"/>
      <c r="AE16" s="53"/>
      <c r="AF16" s="53"/>
      <c r="AG16" s="53"/>
      <c r="AH16" s="53"/>
      <c r="AI16" s="53"/>
      <c r="AJ16" s="53"/>
      <c r="AK16" s="53"/>
      <c r="AL16" s="3"/>
      <c r="AM16" s="135" t="s">
        <v>356</v>
      </c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7"/>
      <c r="BL16" s="127"/>
      <c r="BM16" s="128"/>
    </row>
    <row r="17" spans="1:69" ht="15" customHeight="1" x14ac:dyDescent="0.25">
      <c r="AD17" s="53"/>
      <c r="AE17" s="53"/>
      <c r="AF17" s="53"/>
      <c r="AG17" s="53"/>
      <c r="AH17" s="53"/>
      <c r="AI17" s="53"/>
      <c r="AJ17" s="53"/>
      <c r="AK17" s="53"/>
      <c r="AL17" s="3"/>
      <c r="AM17" s="67" t="s">
        <v>357</v>
      </c>
      <c r="AN17" s="68"/>
      <c r="AO17" s="68"/>
      <c r="AP17" s="68"/>
      <c r="AQ17" s="68"/>
      <c r="AR17" s="68"/>
      <c r="AS17" s="68"/>
      <c r="AT17" s="68"/>
      <c r="AU17" s="68"/>
      <c r="AV17" s="68"/>
      <c r="AW17" s="69"/>
      <c r="AX17" s="119"/>
      <c r="AY17" s="129"/>
      <c r="AZ17" s="116" t="s">
        <v>358</v>
      </c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8"/>
      <c r="BL17" s="125"/>
      <c r="BM17" s="128"/>
    </row>
    <row r="18" spans="1:69" ht="15" customHeight="1" x14ac:dyDescent="0.3">
      <c r="A18" s="185" t="s">
        <v>391</v>
      </c>
      <c r="B18" s="186"/>
      <c r="C18" s="186"/>
      <c r="D18" s="186"/>
      <c r="E18" s="186"/>
      <c r="F18" s="186"/>
      <c r="G18" s="186"/>
      <c r="H18" s="186"/>
      <c r="I18" s="186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13"/>
      <c r="Z18" s="114"/>
      <c r="AA18" s="114"/>
      <c r="AB18" s="114"/>
      <c r="AC18" s="115"/>
      <c r="AD18" s="53"/>
      <c r="AE18" s="53"/>
      <c r="AF18" s="53"/>
      <c r="AG18" s="53"/>
      <c r="AH18" s="53"/>
      <c r="AI18" s="53"/>
      <c r="AJ18" s="53"/>
      <c r="AK18" s="53"/>
      <c r="AL18" s="3"/>
      <c r="AM18" s="116" t="s">
        <v>392</v>
      </c>
      <c r="AN18" s="117"/>
      <c r="AO18" s="117"/>
      <c r="AP18" s="117"/>
      <c r="AQ18" s="117"/>
      <c r="AR18" s="117"/>
      <c r="AS18" s="117"/>
      <c r="AT18" s="117"/>
      <c r="AU18" s="117"/>
      <c r="AV18" s="117"/>
      <c r="AW18" s="118"/>
      <c r="AX18" s="130"/>
      <c r="AY18" s="131"/>
      <c r="AZ18" s="116" t="s">
        <v>393</v>
      </c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8"/>
      <c r="BL18" s="119"/>
      <c r="BM18" s="120"/>
    </row>
    <row r="19" spans="1:69" ht="15" customHeight="1" x14ac:dyDescent="0.3">
      <c r="A19" s="185" t="s">
        <v>398</v>
      </c>
      <c r="B19" s="186"/>
      <c r="C19" s="186"/>
      <c r="D19" s="186"/>
      <c r="E19" s="186"/>
      <c r="F19" s="186"/>
      <c r="G19" s="186"/>
      <c r="H19" s="186"/>
      <c r="I19" s="186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13"/>
      <c r="Z19" s="114"/>
      <c r="AA19" s="114"/>
      <c r="AB19" s="114"/>
      <c r="AC19" s="115"/>
      <c r="AD19" s="53"/>
      <c r="AE19" s="53"/>
      <c r="AF19" s="53"/>
      <c r="AG19" s="53"/>
      <c r="AH19" s="53"/>
      <c r="AI19" s="53"/>
      <c r="AJ19" s="53"/>
      <c r="AK19" s="53"/>
      <c r="AL19" s="3"/>
      <c r="AM19" s="116" t="s">
        <v>411</v>
      </c>
      <c r="AN19" s="117"/>
      <c r="AO19" s="117"/>
      <c r="AP19" s="117"/>
      <c r="AQ19" s="117"/>
      <c r="AR19" s="117"/>
      <c r="AS19" s="117"/>
      <c r="AT19" s="117"/>
      <c r="AU19" s="117"/>
      <c r="AV19" s="117"/>
      <c r="AW19" s="118"/>
      <c r="AX19" s="125"/>
      <c r="AY19" s="126"/>
      <c r="AZ19" s="116" t="s">
        <v>412</v>
      </c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8"/>
      <c r="BL19" s="119"/>
      <c r="BM19" s="120"/>
    </row>
    <row r="20" spans="1:69" ht="15" customHeight="1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AD20" s="1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14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84"/>
      <c r="BM20" s="85"/>
    </row>
    <row r="21" spans="1:69" ht="15" customHeight="1" x14ac:dyDescent="0.25">
      <c r="A21" s="57" t="str">
        <f>Sprache!$A$57</f>
        <v>Treatment type code</v>
      </c>
      <c r="B21" s="28"/>
      <c r="C21" s="28"/>
      <c r="D21" s="28"/>
      <c r="E21" s="2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7"/>
      <c r="X21" s="3"/>
      <c r="Y21" s="3"/>
      <c r="Z21" s="226" t="s">
        <v>372</v>
      </c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8"/>
      <c r="AR21" s="220"/>
      <c r="AS21" s="221"/>
      <c r="AT21" s="221"/>
      <c r="AU21" s="221"/>
      <c r="AV21" s="222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6"/>
    </row>
    <row r="22" spans="1:69" ht="15" customHeight="1" x14ac:dyDescent="0.25">
      <c r="A22" s="83" t="s">
        <v>396</v>
      </c>
      <c r="B22" s="50" t="str">
        <f>Sprache!$A$58</f>
        <v>stove-enamelled (powder-coated)</v>
      </c>
      <c r="C22" s="50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62"/>
      <c r="W22" s="74"/>
      <c r="X22" s="55"/>
      <c r="Y22" s="55"/>
      <c r="Z22" s="229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1"/>
      <c r="AR22" s="223"/>
      <c r="AS22" s="224"/>
      <c r="AT22" s="224"/>
      <c r="AU22" s="224"/>
      <c r="AV22" s="225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6"/>
    </row>
    <row r="23" spans="1:69" ht="15" customHeight="1" x14ac:dyDescent="0.25">
      <c r="A23" s="58"/>
      <c r="B23" s="37"/>
      <c r="C23" s="6"/>
      <c r="D23" s="6"/>
      <c r="E23" s="5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6"/>
      <c r="BN23" s="12"/>
      <c r="BO23" s="12"/>
      <c r="BP23" s="12"/>
      <c r="BQ23" s="12"/>
    </row>
    <row r="24" spans="1:69" ht="15" customHeight="1" x14ac:dyDescent="0.25">
      <c r="A24" s="58"/>
      <c r="B24" s="14" t="str">
        <f>Sprache!$A$64&amp;" / "&amp;Sprache!$A$46&amp;":"</f>
        <v>Comments / sketches: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4"/>
      <c r="R24" s="14"/>
      <c r="S24" s="14"/>
      <c r="T24" s="14"/>
      <c r="U24" s="14"/>
      <c r="V24" s="14"/>
      <c r="W24" s="14"/>
      <c r="X24" s="14"/>
      <c r="Y24" s="14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6"/>
      <c r="BN24"/>
      <c r="BO24"/>
      <c r="BP24"/>
      <c r="BQ24"/>
    </row>
    <row r="25" spans="1:69" ht="15" customHeight="1" x14ac:dyDescent="0.25">
      <c r="A25" s="2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56"/>
    </row>
    <row r="26" spans="1:69" ht="15" customHeight="1" x14ac:dyDescent="0.25">
      <c r="A26" s="2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56"/>
    </row>
    <row r="27" spans="1:69" ht="15" customHeight="1" x14ac:dyDescent="0.25">
      <c r="A27" s="2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56"/>
    </row>
    <row r="28" spans="1:69" ht="15" customHeight="1" x14ac:dyDescent="0.25">
      <c r="A28" s="63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56"/>
    </row>
    <row r="29" spans="1:69" ht="15" customHeight="1" x14ac:dyDescent="0.25">
      <c r="A29" s="63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56"/>
    </row>
    <row r="30" spans="1:69" ht="15" customHeight="1" x14ac:dyDescent="0.25">
      <c r="A30" s="63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56"/>
    </row>
    <row r="31" spans="1:69" ht="15" customHeight="1" x14ac:dyDescent="0.25">
      <c r="A31" s="63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56"/>
    </row>
    <row r="32" spans="1:69" ht="15" customHeight="1" x14ac:dyDescent="0.25">
      <c r="A32" s="63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56"/>
    </row>
    <row r="33" spans="1:65" ht="15" customHeight="1" x14ac:dyDescent="0.25">
      <c r="A33" s="63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56"/>
    </row>
    <row r="34" spans="1:65" ht="15" customHeight="1" x14ac:dyDescent="0.25">
      <c r="A34" s="63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56"/>
    </row>
    <row r="35" spans="1:65" ht="15" customHeight="1" x14ac:dyDescent="0.25">
      <c r="A35" s="63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56"/>
    </row>
    <row r="36" spans="1:65" ht="15" customHeight="1" x14ac:dyDescent="0.25">
      <c r="A36" s="63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56"/>
    </row>
    <row r="37" spans="1:65" ht="15" customHeight="1" x14ac:dyDescent="0.25">
      <c r="A37" s="63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56"/>
    </row>
    <row r="38" spans="1:65" ht="15" customHeight="1" x14ac:dyDescent="0.25">
      <c r="A38" s="63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56"/>
    </row>
    <row r="39" spans="1:65" ht="15" customHeight="1" x14ac:dyDescent="0.25">
      <c r="A39" s="63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56"/>
    </row>
    <row r="40" spans="1:65" ht="15" customHeight="1" x14ac:dyDescent="0.25">
      <c r="A40" s="63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56"/>
    </row>
    <row r="41" spans="1:65" s="7" customFormat="1" ht="15" customHeight="1" x14ac:dyDescent="0.4">
      <c r="A41" s="63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56"/>
    </row>
    <row r="42" spans="1:65" s="7" customFormat="1" ht="15" customHeight="1" x14ac:dyDescent="0.4">
      <c r="A42" s="63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56"/>
    </row>
    <row r="43" spans="1:65" s="7" customFormat="1" ht="15" customHeight="1" x14ac:dyDescent="0.4">
      <c r="A43" s="63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56"/>
    </row>
    <row r="44" spans="1:65" s="7" customFormat="1" ht="15" customHeight="1" x14ac:dyDescent="0.4">
      <c r="A44" s="63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56"/>
    </row>
    <row r="45" spans="1:65" s="7" customFormat="1" ht="15" customHeight="1" x14ac:dyDescent="0.4">
      <c r="A45" s="63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56"/>
    </row>
    <row r="46" spans="1:65" s="7" customFormat="1" ht="15" customHeight="1" x14ac:dyDescent="0.4">
      <c r="A46" s="63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56"/>
    </row>
    <row r="47" spans="1:65" s="7" customFormat="1" ht="15" customHeight="1" x14ac:dyDescent="0.4">
      <c r="A47" s="63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56"/>
    </row>
    <row r="48" spans="1:65" s="7" customFormat="1" ht="15" customHeight="1" x14ac:dyDescent="0.4">
      <c r="A48" s="17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18"/>
    </row>
    <row r="49" spans="1:66" s="7" customFormat="1" ht="15" customHeight="1" x14ac:dyDescent="0.4">
      <c r="A49" s="17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18"/>
    </row>
    <row r="50" spans="1:66" s="7" customFormat="1" ht="15" customHeight="1" x14ac:dyDescent="0.4">
      <c r="A50" s="17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18"/>
    </row>
    <row r="51" spans="1:66" s="7" customFormat="1" ht="15" customHeight="1" x14ac:dyDescent="0.4">
      <c r="A51" s="17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18"/>
    </row>
    <row r="52" spans="1:66" s="7" customFormat="1" ht="15" customHeight="1" x14ac:dyDescent="0.4">
      <c r="A52" s="17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218"/>
      <c r="BG52" s="218"/>
      <c r="BH52" s="218"/>
      <c r="BI52" s="218"/>
      <c r="BJ52" s="218"/>
      <c r="BK52" s="218"/>
      <c r="BL52" s="218"/>
      <c r="BM52" s="18"/>
    </row>
    <row r="53" spans="1:66" s="7" customFormat="1" ht="15" customHeight="1" x14ac:dyDescent="0.4">
      <c r="A53" s="17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18"/>
    </row>
    <row r="54" spans="1:66" s="7" customFormat="1" ht="15" customHeight="1" x14ac:dyDescent="0.4">
      <c r="A54" s="17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  <c r="BL54" s="218"/>
      <c r="BM54" s="18"/>
    </row>
    <row r="55" spans="1:66" s="7" customFormat="1" ht="15" customHeight="1" x14ac:dyDescent="0.4">
      <c r="A55" s="17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18"/>
    </row>
    <row r="56" spans="1:66" s="7" customFormat="1" ht="15" customHeight="1" x14ac:dyDescent="0.4">
      <c r="A56" s="17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18"/>
    </row>
    <row r="57" spans="1:66" s="7" customFormat="1" ht="15" customHeight="1" x14ac:dyDescent="0.4">
      <c r="A57" s="17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18"/>
    </row>
    <row r="58" spans="1:66" s="7" customFormat="1" ht="15" customHeight="1" thickBot="1" x14ac:dyDescent="0.45">
      <c r="A58" s="71"/>
      <c r="BM58" s="72"/>
    </row>
    <row r="59" spans="1:66" x14ac:dyDescent="0.25">
      <c r="A59" s="216" t="s">
        <v>430</v>
      </c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7" t="s">
        <v>429</v>
      </c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9" t="s">
        <v>401</v>
      </c>
      <c r="BE59" s="219"/>
      <c r="BF59" s="219"/>
      <c r="BG59" s="219"/>
      <c r="BH59" s="219"/>
      <c r="BI59" s="219"/>
      <c r="BJ59" s="219"/>
      <c r="BK59" s="219"/>
      <c r="BL59" s="219"/>
      <c r="BM59" s="219"/>
      <c r="BN59" s="51">
        <v>1</v>
      </c>
    </row>
    <row r="65536" spans="256:256" x14ac:dyDescent="0.25">
      <c r="IV65536" s="9" t="s">
        <v>104</v>
      </c>
    </row>
  </sheetData>
  <sheetProtection sheet="1" objects="1" scenarios="1" selectLockedCells="1"/>
  <mergeCells count="97">
    <mergeCell ref="B40:BL40"/>
    <mergeCell ref="B41:BL41"/>
    <mergeCell ref="B42:BL42"/>
    <mergeCell ref="B43:BL43"/>
    <mergeCell ref="B44:BL44"/>
    <mergeCell ref="B50:BL50"/>
    <mergeCell ref="B51:BL51"/>
    <mergeCell ref="B52:BL52"/>
    <mergeCell ref="B53:BL53"/>
    <mergeCell ref="B45:BL45"/>
    <mergeCell ref="B46:BL46"/>
    <mergeCell ref="B47:BL47"/>
    <mergeCell ref="B48:BL48"/>
    <mergeCell ref="B49:BL49"/>
    <mergeCell ref="B36:BL36"/>
    <mergeCell ref="B37:BL37"/>
    <mergeCell ref="B38:BL38"/>
    <mergeCell ref="B39:BL39"/>
    <mergeCell ref="B30:BL30"/>
    <mergeCell ref="B31:BL31"/>
    <mergeCell ref="B32:BL32"/>
    <mergeCell ref="B33:BL33"/>
    <mergeCell ref="B34:BL34"/>
    <mergeCell ref="B35:BL35"/>
    <mergeCell ref="B25:BL25"/>
    <mergeCell ref="B26:BL26"/>
    <mergeCell ref="B27:BL27"/>
    <mergeCell ref="B28:BL28"/>
    <mergeCell ref="B29:BL29"/>
    <mergeCell ref="A14:X14"/>
    <mergeCell ref="A15:X15"/>
    <mergeCell ref="Y15:AC15"/>
    <mergeCell ref="A59:K59"/>
    <mergeCell ref="L59:BC59"/>
    <mergeCell ref="B56:BL56"/>
    <mergeCell ref="B54:BL54"/>
    <mergeCell ref="B55:BL55"/>
    <mergeCell ref="B57:BL57"/>
    <mergeCell ref="BD59:BM59"/>
    <mergeCell ref="BL17:BM17"/>
    <mergeCell ref="AR21:AV22"/>
    <mergeCell ref="Z21:AQ22"/>
    <mergeCell ref="AM18:AW18"/>
    <mergeCell ref="Y19:AC19"/>
    <mergeCell ref="A19:X19"/>
    <mergeCell ref="A18:X18"/>
    <mergeCell ref="A13:I13"/>
    <mergeCell ref="Y14:AC14"/>
    <mergeCell ref="BC1:BF1"/>
    <mergeCell ref="L3:AJ3"/>
    <mergeCell ref="AS3:AX3"/>
    <mergeCell ref="AY3:BG3"/>
    <mergeCell ref="J12:R12"/>
    <mergeCell ref="BB11:BG11"/>
    <mergeCell ref="AX1:BB1"/>
    <mergeCell ref="J13:R13"/>
    <mergeCell ref="S12:X12"/>
    <mergeCell ref="Y12:AC12"/>
    <mergeCell ref="S13:X13"/>
    <mergeCell ref="Y13:AC13"/>
    <mergeCell ref="AE14:AR14"/>
    <mergeCell ref="BG1:BM1"/>
    <mergeCell ref="L1:AJ1"/>
    <mergeCell ref="BG2:BM2"/>
    <mergeCell ref="AE11:AR12"/>
    <mergeCell ref="BH12:BM12"/>
    <mergeCell ref="AB7:BL7"/>
    <mergeCell ref="A11:AC11"/>
    <mergeCell ref="AY4:BG4"/>
    <mergeCell ref="BH4:BM4"/>
    <mergeCell ref="AB5:BL5"/>
    <mergeCell ref="AB9:BL9"/>
    <mergeCell ref="L2:AJ2"/>
    <mergeCell ref="AL1:AW1"/>
    <mergeCell ref="BB12:BG12"/>
    <mergeCell ref="AL2:BF2"/>
    <mergeCell ref="BH14:BM14"/>
    <mergeCell ref="BH13:BM13"/>
    <mergeCell ref="AT13:BA13"/>
    <mergeCell ref="BH11:BM11"/>
    <mergeCell ref="BH3:BM3"/>
    <mergeCell ref="Y18:AC18"/>
    <mergeCell ref="AM19:AW19"/>
    <mergeCell ref="AZ19:BK19"/>
    <mergeCell ref="BL19:BM19"/>
    <mergeCell ref="AE13:AR13"/>
    <mergeCell ref="AX19:AY19"/>
    <mergeCell ref="BL18:BM18"/>
    <mergeCell ref="BL16:BM16"/>
    <mergeCell ref="AX17:AY17"/>
    <mergeCell ref="AX18:AY18"/>
    <mergeCell ref="BB13:BG13"/>
    <mergeCell ref="AZ17:BK17"/>
    <mergeCell ref="AZ18:BK18"/>
    <mergeCell ref="AM16:BK16"/>
    <mergeCell ref="BB14:BG14"/>
    <mergeCell ref="AT14:BA14"/>
  </mergeCells>
  <phoneticPr fontId="24" type="noConversion"/>
  <dataValidations count="2">
    <dataValidation type="list" allowBlank="1" showInputMessage="1" showErrorMessage="1" sqref="BN2" xr:uid="{00000000-0002-0000-0100-000000000000}">
      <formula1>$BP$1:$BP$4</formula1>
    </dataValidation>
    <dataValidation type="list" allowBlank="1" showInputMessage="1" showErrorMessage="1" sqref="BN3" xr:uid="{00000000-0002-0000-0100-000001000000}">
      <formula1>$BQ$1:$BQ$3</formula1>
    </dataValidation>
  </dataValidations>
  <printOptions horizontalCentered="1" verticalCentered="1"/>
  <pageMargins left="0.59055118110236227" right="0.59055118110236227" top="0.39370078740157483" bottom="0.39370078740157483" header="0.39370078740157483" footer="0.39370078740157483"/>
  <pageSetup paperSize="9" scale="82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25</xdr:col>
                    <xdr:colOff>57150</xdr:colOff>
                    <xdr:row>12</xdr:row>
                    <xdr:rowOff>184150</xdr:rowOff>
                  </from>
                  <to>
                    <xdr:col>27</xdr:col>
                    <xdr:colOff>95250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25</xdr:col>
                    <xdr:colOff>57150</xdr:colOff>
                    <xdr:row>13</xdr:row>
                    <xdr:rowOff>184150</xdr:rowOff>
                  </from>
                  <to>
                    <xdr:col>27</xdr:col>
                    <xdr:colOff>95250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tabColor theme="3" tint="0.79998168889431442"/>
    <pageSetUpPr autoPageBreaks="0"/>
  </sheetPr>
  <dimension ref="A1:BH59"/>
  <sheetViews>
    <sheetView showGridLines="0" showRowColHeaders="0" showZeros="0" showOutlineSymbols="0" zoomScaleNormal="100" workbookViewId="0">
      <selection activeCell="V5" sqref="V5:AA5"/>
    </sheetView>
  </sheetViews>
  <sheetFormatPr baseColWidth="10" defaultColWidth="12" defaultRowHeight="12.5" x14ac:dyDescent="0.25"/>
  <cols>
    <col min="1" max="1" width="3.77734375" style="1" customWidth="1"/>
    <col min="2" max="20" width="1.77734375" style="1" customWidth="1"/>
    <col min="21" max="21" width="14.44140625" style="1" customWidth="1"/>
    <col min="22" max="58" width="2.33203125" style="1" customWidth="1"/>
    <col min="59" max="59" width="12" style="1"/>
    <col min="60" max="61" width="10.77734375" style="1" customWidth="1"/>
    <col min="62" max="16384" width="12" style="1"/>
  </cols>
  <sheetData>
    <row r="1" spans="1:58" ht="18" customHeight="1" x14ac:dyDescent="0.25">
      <c r="A1" s="29"/>
      <c r="B1" s="30"/>
      <c r="C1" s="30"/>
      <c r="D1" s="30"/>
      <c r="E1" s="30"/>
      <c r="F1" s="30"/>
      <c r="G1" s="30"/>
      <c r="H1" s="30"/>
      <c r="I1" s="31"/>
      <c r="J1" s="31"/>
      <c r="K1" s="281" t="s">
        <v>439</v>
      </c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2"/>
      <c r="AB1" s="288" t="str">
        <f>Sprache!$A$30</f>
        <v>Sheet No.</v>
      </c>
      <c r="AC1" s="289"/>
      <c r="AD1" s="289"/>
      <c r="AE1" s="290"/>
      <c r="AF1" s="291" t="str">
        <f>Sprache!$A$32</f>
        <v>No. of sheets</v>
      </c>
      <c r="AG1" s="292"/>
      <c r="AH1" s="292"/>
      <c r="AI1" s="293"/>
      <c r="AJ1" s="308" t="str">
        <f>Titelbl.!$AL$1&amp;" "&amp;Titelbl.!$AX$1&amp;" "&amp;Titelbl.!$BC$1</f>
        <v>Order No. K T</v>
      </c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309"/>
      <c r="BA1" s="278" t="s">
        <v>2</v>
      </c>
      <c r="BB1" s="279"/>
      <c r="BC1" s="279"/>
      <c r="BD1" s="279">
        <f>Titelbl.!BH1</f>
        <v>0</v>
      </c>
      <c r="BE1" s="279"/>
      <c r="BF1" s="280"/>
    </row>
    <row r="2" spans="1:58" ht="22" customHeight="1" thickBot="1" x14ac:dyDescent="0.3">
      <c r="A2" s="26"/>
      <c r="B2" s="12"/>
      <c r="C2" s="12"/>
      <c r="D2" s="12"/>
      <c r="E2" s="12"/>
      <c r="F2" s="12"/>
      <c r="G2" s="12"/>
      <c r="H2" s="12"/>
      <c r="I2" s="13"/>
      <c r="J2" s="1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4"/>
      <c r="AB2" s="294">
        <v>2</v>
      </c>
      <c r="AC2" s="295"/>
      <c r="AD2" s="295"/>
      <c r="AE2" s="296"/>
      <c r="AF2" s="294">
        <f>Titelbl.!BH3</f>
        <v>4</v>
      </c>
      <c r="AG2" s="295"/>
      <c r="AH2" s="295"/>
      <c r="AI2" s="296"/>
      <c r="AJ2" s="285">
        <f>Titelbl.!$AL$2</f>
        <v>0</v>
      </c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310"/>
      <c r="BA2" s="285" t="str">
        <f>Titelbl.!$BG$2</f>
        <v>P2190</v>
      </c>
      <c r="BB2" s="286"/>
      <c r="BC2" s="286"/>
      <c r="BD2" s="286"/>
      <c r="BE2" s="286"/>
      <c r="BF2" s="287"/>
    </row>
    <row r="3" spans="1:58" ht="22" customHeight="1" thickBot="1" x14ac:dyDescent="0.3">
      <c r="A3" s="29"/>
      <c r="B3" s="30"/>
      <c r="C3" s="30"/>
      <c r="D3" s="30"/>
      <c r="E3" s="30"/>
      <c r="F3" s="30"/>
      <c r="G3" s="30"/>
      <c r="H3" s="30"/>
      <c r="I3" s="70"/>
      <c r="J3" s="70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53"/>
      <c r="AC3" s="53"/>
      <c r="AD3" s="53"/>
      <c r="AE3" s="53"/>
      <c r="AF3" s="53"/>
      <c r="AG3" s="53"/>
      <c r="AH3" s="53"/>
      <c r="AI3" s="53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53"/>
      <c r="BD3" s="53"/>
      <c r="BE3" s="53"/>
      <c r="BF3" s="56"/>
    </row>
    <row r="4" spans="1:58" ht="16" customHeight="1" thickBot="1" x14ac:dyDescent="0.3">
      <c r="A4" s="299" t="s">
        <v>420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1"/>
      <c r="V4" s="109"/>
      <c r="W4" s="110"/>
      <c r="X4" s="110"/>
      <c r="Y4" s="110"/>
      <c r="Z4" s="110"/>
      <c r="AA4" s="111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5"/>
      <c r="BC4" s="14"/>
      <c r="BD4" s="14"/>
      <c r="BE4" s="14"/>
      <c r="BF4" s="33"/>
    </row>
    <row r="5" spans="1:58" ht="16.75" customHeight="1" thickBot="1" x14ac:dyDescent="0.3">
      <c r="A5" s="302" t="s">
        <v>359</v>
      </c>
      <c r="B5" s="237" t="s">
        <v>353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8"/>
      <c r="V5" s="240"/>
      <c r="W5" s="241"/>
      <c r="X5" s="241"/>
      <c r="Y5" s="241"/>
      <c r="Z5" s="241"/>
      <c r="AA5" s="242"/>
      <c r="AB5" s="14"/>
      <c r="AC5" s="14"/>
      <c r="AD5" s="14"/>
      <c r="AE5" s="14"/>
      <c r="AF5" s="14"/>
      <c r="AG5" s="14"/>
      <c r="AH5" s="14"/>
      <c r="AI5" s="14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6"/>
    </row>
    <row r="6" spans="1:58" ht="16" customHeight="1" thickBot="1" x14ac:dyDescent="0.3">
      <c r="A6" s="303"/>
      <c r="B6" s="307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4"/>
      <c r="AB6" s="14"/>
      <c r="AC6" s="14"/>
      <c r="AD6" s="14"/>
      <c r="AE6" s="14"/>
      <c r="AF6" s="14"/>
      <c r="AG6" s="14"/>
      <c r="AH6" s="14"/>
      <c r="AI6" s="14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6"/>
    </row>
    <row r="7" spans="1:58" ht="16" customHeight="1" thickBot="1" x14ac:dyDescent="0.3">
      <c r="A7" s="303"/>
      <c r="B7" s="248" t="s">
        <v>360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4"/>
      <c r="V7" s="240"/>
      <c r="W7" s="241"/>
      <c r="X7" s="241"/>
      <c r="Y7" s="241"/>
      <c r="Z7" s="241"/>
      <c r="AA7" s="242"/>
      <c r="AB7" s="14"/>
      <c r="AC7" s="14"/>
      <c r="AD7" s="14"/>
      <c r="AE7" s="14"/>
      <c r="AF7" s="14"/>
      <c r="AG7" s="14"/>
      <c r="AH7" s="14"/>
      <c r="AI7" s="14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6"/>
    </row>
    <row r="8" spans="1:58" ht="16" customHeight="1" thickBot="1" x14ac:dyDescent="0.3">
      <c r="A8" s="303"/>
      <c r="B8" s="307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4"/>
      <c r="AB8" s="14"/>
      <c r="AC8" s="14"/>
      <c r="AD8" s="14"/>
      <c r="AE8" s="14"/>
      <c r="AF8" s="14"/>
      <c r="AG8" s="14"/>
      <c r="AH8" s="14"/>
      <c r="AI8" s="14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6"/>
    </row>
    <row r="9" spans="1:58" ht="16" customHeight="1" thickBot="1" x14ac:dyDescent="0.3">
      <c r="A9" s="303"/>
      <c r="B9" s="248" t="s">
        <v>361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4"/>
      <c r="V9" s="240"/>
      <c r="W9" s="241"/>
      <c r="X9" s="241"/>
      <c r="Y9" s="241"/>
      <c r="Z9" s="241"/>
      <c r="AA9" s="242"/>
      <c r="AB9" s="14"/>
      <c r="AC9" s="14"/>
      <c r="AD9" s="14"/>
      <c r="AE9" s="14"/>
      <c r="AF9" s="14"/>
      <c r="AG9" s="14"/>
      <c r="AH9" s="14"/>
      <c r="AI9" s="14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6"/>
    </row>
    <row r="10" spans="1:58" ht="16" customHeight="1" thickBot="1" x14ac:dyDescent="0.3">
      <c r="A10" s="303"/>
      <c r="B10" s="307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4"/>
      <c r="AB10" s="14"/>
      <c r="AC10" s="14"/>
      <c r="AD10" s="14"/>
      <c r="AE10" s="14"/>
      <c r="AF10" s="14"/>
      <c r="AG10" s="14"/>
      <c r="AH10" s="14"/>
      <c r="AI10" s="14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6"/>
    </row>
    <row r="11" spans="1:58" ht="16" customHeight="1" thickBot="1" x14ac:dyDescent="0.3">
      <c r="A11" s="303"/>
      <c r="B11" s="248" t="s">
        <v>362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4"/>
      <c r="V11" s="240"/>
      <c r="W11" s="241"/>
      <c r="X11" s="241"/>
      <c r="Y11" s="241"/>
      <c r="Z11" s="241"/>
      <c r="AA11" s="242"/>
      <c r="AB11" s="14"/>
      <c r="AC11" s="14"/>
      <c r="AD11" s="14"/>
      <c r="AE11" s="14"/>
      <c r="AF11" s="14"/>
      <c r="AG11" s="14"/>
      <c r="AH11" s="14"/>
      <c r="AI11" s="14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6"/>
    </row>
    <row r="12" spans="1:58" ht="16" customHeight="1" thickBot="1" x14ac:dyDescent="0.45">
      <c r="A12" s="303"/>
      <c r="B12" s="307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4"/>
      <c r="AB12" s="14"/>
      <c r="AC12" s="14"/>
      <c r="AD12" s="14"/>
      <c r="AE12" s="14"/>
      <c r="AF12" s="14"/>
      <c r="AG12" s="14"/>
      <c r="AH12" s="14"/>
      <c r="AI12" s="14"/>
      <c r="AJ12" s="53"/>
      <c r="AK12" s="53"/>
      <c r="AL12" s="53"/>
      <c r="AM12" s="53"/>
      <c r="AN12" s="95" t="s">
        <v>438</v>
      </c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6"/>
    </row>
    <row r="13" spans="1:58" ht="16" customHeight="1" thickBot="1" x14ac:dyDescent="0.3">
      <c r="A13" s="303"/>
      <c r="B13" s="248" t="s">
        <v>363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4"/>
      <c r="V13" s="240"/>
      <c r="W13" s="241"/>
      <c r="X13" s="241"/>
      <c r="Y13" s="241"/>
      <c r="Z13" s="241"/>
      <c r="AA13" s="242"/>
      <c r="AB13" s="14"/>
      <c r="AC13" s="14"/>
      <c r="AD13" s="14"/>
      <c r="AE13" s="14"/>
      <c r="AF13" s="14"/>
      <c r="AG13" s="14"/>
      <c r="AH13" s="14"/>
      <c r="AI13" s="14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6"/>
    </row>
    <row r="14" spans="1:58" ht="16" customHeight="1" thickBot="1" x14ac:dyDescent="0.3">
      <c r="A14" s="303"/>
      <c r="B14" s="245" t="s">
        <v>405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6"/>
      <c r="V14" s="240"/>
      <c r="W14" s="241"/>
      <c r="X14" s="241"/>
      <c r="Y14" s="241"/>
      <c r="Z14" s="241"/>
      <c r="AA14" s="242"/>
      <c r="AB14" s="14"/>
      <c r="AC14" s="14"/>
      <c r="AD14" s="14"/>
      <c r="AE14" s="14"/>
      <c r="AF14" s="14"/>
      <c r="AG14" s="14"/>
      <c r="AH14" s="14"/>
      <c r="AI14" s="14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6"/>
    </row>
    <row r="15" spans="1:58" ht="16" customHeight="1" thickBot="1" x14ac:dyDescent="0.3">
      <c r="A15" s="303"/>
      <c r="B15" s="262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4"/>
      <c r="AB15" s="14"/>
      <c r="AC15" s="14"/>
      <c r="AD15" s="14"/>
      <c r="AE15" s="14"/>
      <c r="AF15" s="14"/>
      <c r="AG15" s="14"/>
      <c r="AH15" s="14"/>
      <c r="AI15" s="14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6"/>
    </row>
    <row r="16" spans="1:58" ht="16" customHeight="1" thickBot="1" x14ac:dyDescent="0.3">
      <c r="A16" s="303"/>
      <c r="B16" s="248" t="s">
        <v>365</v>
      </c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4"/>
      <c r="V16" s="240"/>
      <c r="W16" s="241"/>
      <c r="X16" s="241"/>
      <c r="Y16" s="241"/>
      <c r="Z16" s="241"/>
      <c r="AA16" s="242"/>
      <c r="AB16" s="14"/>
      <c r="AC16" s="14"/>
      <c r="AD16" s="14"/>
      <c r="AE16" s="14"/>
      <c r="AF16" s="14"/>
      <c r="AG16" s="14"/>
      <c r="AH16" s="14"/>
      <c r="AI16" s="14"/>
      <c r="AJ16" s="53"/>
      <c r="AK16" s="53"/>
      <c r="AL16" s="53"/>
      <c r="AM16" s="53"/>
      <c r="AN16" s="53"/>
      <c r="AO16" s="53"/>
      <c r="AP16" s="94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6"/>
    </row>
    <row r="17" spans="1:58" ht="16" customHeight="1" thickBot="1" x14ac:dyDescent="0.3">
      <c r="A17" s="304"/>
      <c r="B17" s="261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7"/>
      <c r="AB17" s="14"/>
      <c r="AC17" s="14"/>
      <c r="AD17" s="14"/>
      <c r="AE17" s="14"/>
      <c r="AF17" s="14"/>
      <c r="AG17" s="14"/>
      <c r="AH17" s="14"/>
      <c r="AI17" s="14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6"/>
    </row>
    <row r="18" spans="1:58" ht="16" customHeight="1" thickBot="1" x14ac:dyDescent="0.3">
      <c r="A18" s="317" t="s">
        <v>354</v>
      </c>
      <c r="B18" s="258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60"/>
      <c r="AB18" s="14"/>
      <c r="AC18" s="14"/>
      <c r="AD18" s="14"/>
      <c r="AE18" s="14"/>
      <c r="AF18" s="14"/>
      <c r="AG18" s="14"/>
      <c r="AH18" s="14"/>
      <c r="AI18" s="14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6"/>
    </row>
    <row r="19" spans="1:58" ht="16" customHeight="1" thickBot="1" x14ac:dyDescent="0.3">
      <c r="A19" s="303"/>
      <c r="B19" s="248" t="s">
        <v>366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4"/>
      <c r="V19" s="240"/>
      <c r="W19" s="241"/>
      <c r="X19" s="241"/>
      <c r="Y19" s="241"/>
      <c r="Z19" s="241"/>
      <c r="AA19" s="242"/>
      <c r="AB19" s="14"/>
      <c r="AC19" s="14"/>
      <c r="AD19" s="14"/>
      <c r="AE19" s="14"/>
      <c r="AF19" s="14"/>
      <c r="AG19" s="14"/>
      <c r="AH19" s="14"/>
      <c r="AI19" s="14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6"/>
    </row>
    <row r="20" spans="1:58" ht="16" customHeight="1" thickBot="1" x14ac:dyDescent="0.3">
      <c r="A20" s="303"/>
      <c r="B20" s="248" t="s">
        <v>367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4"/>
      <c r="V20" s="240"/>
      <c r="W20" s="241"/>
      <c r="X20" s="241"/>
      <c r="Y20" s="241"/>
      <c r="Z20" s="241"/>
      <c r="AA20" s="242"/>
      <c r="AB20" s="14"/>
      <c r="AC20" s="14"/>
      <c r="AD20" s="14"/>
      <c r="AE20" s="14"/>
      <c r="AF20" s="14"/>
      <c r="AG20" s="14"/>
      <c r="AH20" s="14"/>
      <c r="AI20" s="14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6"/>
    </row>
    <row r="21" spans="1:58" ht="16" customHeight="1" thickBot="1" x14ac:dyDescent="0.3">
      <c r="A21" s="303"/>
      <c r="B21" s="237" t="s">
        <v>368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9"/>
      <c r="V21" s="240"/>
      <c r="W21" s="241"/>
      <c r="X21" s="241"/>
      <c r="Y21" s="241"/>
      <c r="Z21" s="241"/>
      <c r="AA21" s="242"/>
      <c r="AB21" s="14"/>
      <c r="AC21" s="14"/>
      <c r="AD21" s="14"/>
      <c r="AE21" s="14"/>
      <c r="AF21" s="14"/>
      <c r="AG21" s="14"/>
      <c r="AH21" s="14"/>
      <c r="AI21" s="14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6"/>
    </row>
    <row r="22" spans="1:58" ht="16" customHeight="1" thickBot="1" x14ac:dyDescent="0.3">
      <c r="A22" s="303"/>
      <c r="B22" s="248" t="s">
        <v>369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4"/>
      <c r="V22" s="240"/>
      <c r="W22" s="241"/>
      <c r="X22" s="241"/>
      <c r="Y22" s="241"/>
      <c r="Z22" s="241"/>
      <c r="AA22" s="242"/>
      <c r="AB22" s="14"/>
      <c r="AC22" s="14"/>
      <c r="AD22" s="14"/>
      <c r="AE22" s="14"/>
      <c r="AF22" s="14"/>
      <c r="AG22" s="14"/>
      <c r="AH22" s="14"/>
      <c r="AI22" s="14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6"/>
    </row>
    <row r="23" spans="1:58" ht="16" customHeight="1" thickBot="1" x14ac:dyDescent="0.3">
      <c r="A23" s="304"/>
      <c r="B23" s="255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7"/>
      <c r="AB23" s="14"/>
      <c r="AC23" s="14"/>
      <c r="AD23" s="14"/>
      <c r="AE23" s="14"/>
      <c r="AF23" s="14"/>
      <c r="AG23" s="14"/>
      <c r="AH23" s="14"/>
      <c r="AI23" s="14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6"/>
    </row>
    <row r="24" spans="1:58" ht="16" customHeight="1" thickBot="1" x14ac:dyDescent="0.3">
      <c r="A24" s="270" t="s">
        <v>378</v>
      </c>
      <c r="B24" s="277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60"/>
      <c r="AB24" s="14"/>
      <c r="AC24" s="14"/>
      <c r="AD24" s="14"/>
      <c r="AE24" s="14"/>
      <c r="AF24" s="14"/>
      <c r="AG24" s="14"/>
      <c r="AH24" s="14"/>
      <c r="AI24" s="14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6"/>
    </row>
    <row r="25" spans="1:58" ht="16" customHeight="1" thickBot="1" x14ac:dyDescent="0.3">
      <c r="A25" s="271"/>
      <c r="B25" s="245" t="s">
        <v>370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7"/>
      <c r="V25" s="267"/>
      <c r="W25" s="241"/>
      <c r="X25" s="241"/>
      <c r="Y25" s="241"/>
      <c r="Z25" s="241"/>
      <c r="AA25" s="242"/>
      <c r="AB25" s="14"/>
      <c r="AC25" s="14"/>
      <c r="AD25" s="14"/>
      <c r="AE25" s="14"/>
      <c r="AF25" s="14"/>
      <c r="AG25" s="14"/>
      <c r="AH25" s="14"/>
      <c r="AI25" s="14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6"/>
    </row>
    <row r="26" spans="1:58" ht="16" customHeight="1" thickBot="1" x14ac:dyDescent="0.3">
      <c r="A26" s="271"/>
      <c r="B26" s="245" t="s">
        <v>406</v>
      </c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7"/>
      <c r="V26" s="240"/>
      <c r="W26" s="241"/>
      <c r="X26" s="241"/>
      <c r="Y26" s="241"/>
      <c r="Z26" s="241"/>
      <c r="AA26" s="242"/>
      <c r="AB26" s="14"/>
      <c r="AC26" s="14"/>
      <c r="AD26" s="14"/>
      <c r="AE26" s="14"/>
      <c r="AF26" s="14"/>
      <c r="AG26" s="14"/>
      <c r="AH26" s="14"/>
      <c r="AI26" s="14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6"/>
    </row>
    <row r="27" spans="1:58" ht="18" customHeight="1" thickBot="1" x14ac:dyDescent="0.3">
      <c r="A27" s="271"/>
      <c r="B27" s="245" t="s">
        <v>407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7"/>
      <c r="V27" s="240"/>
      <c r="W27" s="241"/>
      <c r="X27" s="241"/>
      <c r="Y27" s="241"/>
      <c r="Z27" s="241"/>
      <c r="AA27" s="242"/>
      <c r="AB27" s="14"/>
      <c r="AC27" s="14"/>
      <c r="AD27" s="14"/>
      <c r="AE27" s="14"/>
      <c r="AF27" s="14"/>
      <c r="AG27" s="14"/>
      <c r="AH27" s="14"/>
      <c r="AI27" s="14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6"/>
    </row>
    <row r="28" spans="1:58" ht="18" customHeight="1" thickBot="1" x14ac:dyDescent="0.3">
      <c r="A28" s="271"/>
      <c r="B28" s="237" t="s">
        <v>373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9"/>
      <c r="V28" s="240"/>
      <c r="W28" s="241"/>
      <c r="X28" s="241"/>
      <c r="Y28" s="241"/>
      <c r="Z28" s="241"/>
      <c r="AA28" s="242"/>
      <c r="AB28" s="14"/>
      <c r="AC28" s="14"/>
      <c r="AD28" s="14"/>
      <c r="AE28" s="14"/>
      <c r="AF28" s="14"/>
      <c r="AG28" s="14"/>
      <c r="AH28" s="14"/>
      <c r="AI28" s="14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6"/>
    </row>
    <row r="29" spans="1:58" ht="18" customHeight="1" thickBot="1" x14ac:dyDescent="0.45">
      <c r="A29" s="271"/>
      <c r="B29" s="237" t="s">
        <v>374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9"/>
      <c r="V29" s="240"/>
      <c r="W29" s="241"/>
      <c r="X29" s="241"/>
      <c r="Y29" s="241"/>
      <c r="Z29" s="241"/>
      <c r="AA29" s="242"/>
      <c r="AB29" s="14"/>
      <c r="AC29" s="14"/>
      <c r="AD29" s="14"/>
      <c r="AE29" s="14"/>
      <c r="AF29" s="14"/>
      <c r="AG29" s="14"/>
      <c r="AH29" s="14"/>
      <c r="AI29" s="14"/>
      <c r="AJ29" s="53"/>
      <c r="AK29" s="53"/>
      <c r="AL29" s="53"/>
      <c r="AM29" s="53"/>
      <c r="AN29" s="95" t="s">
        <v>437</v>
      </c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6"/>
    </row>
    <row r="30" spans="1:58" ht="18" customHeight="1" thickBot="1" x14ac:dyDescent="0.3">
      <c r="A30" s="271"/>
      <c r="B30" s="237" t="s">
        <v>375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9"/>
      <c r="V30" s="240"/>
      <c r="W30" s="241"/>
      <c r="X30" s="241"/>
      <c r="Y30" s="241"/>
      <c r="Z30" s="241"/>
      <c r="AA30" s="242"/>
      <c r="AB30" s="14"/>
      <c r="AC30" s="14"/>
      <c r="AD30" s="14"/>
      <c r="AE30" s="14"/>
      <c r="AF30" s="14"/>
      <c r="AG30" s="14"/>
      <c r="AH30" s="14"/>
      <c r="AI30" s="14"/>
      <c r="AJ30" s="53"/>
      <c r="AK30" s="53"/>
      <c r="AL30" s="53"/>
      <c r="AM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6"/>
    </row>
    <row r="31" spans="1:58" ht="18" customHeight="1" thickBot="1" x14ac:dyDescent="0.3">
      <c r="A31" s="271"/>
      <c r="B31" s="237" t="s">
        <v>376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9"/>
      <c r="V31" s="240"/>
      <c r="W31" s="241"/>
      <c r="X31" s="241"/>
      <c r="Y31" s="241"/>
      <c r="Z31" s="241"/>
      <c r="AA31" s="242"/>
      <c r="AB31" s="14"/>
      <c r="AC31" s="14"/>
      <c r="AD31" s="14"/>
      <c r="AE31" s="14"/>
      <c r="AF31" s="14"/>
      <c r="AG31" s="14"/>
      <c r="AH31" s="14"/>
      <c r="AI31" s="14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6"/>
    </row>
    <row r="32" spans="1:58" ht="18" customHeight="1" thickBot="1" x14ac:dyDescent="0.3">
      <c r="A32" s="271"/>
      <c r="B32" s="237" t="s">
        <v>377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9"/>
      <c r="V32" s="240"/>
      <c r="W32" s="241"/>
      <c r="X32" s="241"/>
      <c r="Y32" s="241"/>
      <c r="Z32" s="241"/>
      <c r="AA32" s="242"/>
      <c r="AB32" s="14"/>
      <c r="AC32" s="14"/>
      <c r="AD32" s="14"/>
      <c r="AE32" s="14"/>
      <c r="AF32" s="14"/>
      <c r="AG32" s="14"/>
      <c r="AH32" s="14"/>
      <c r="AI32" s="14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6"/>
    </row>
    <row r="33" spans="1:58" ht="18" customHeight="1" thickBot="1" x14ac:dyDescent="0.3">
      <c r="A33" s="271"/>
      <c r="B33" s="237" t="s">
        <v>415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9"/>
      <c r="V33" s="240"/>
      <c r="W33" s="241"/>
      <c r="X33" s="241"/>
      <c r="Y33" s="241"/>
      <c r="Z33" s="241"/>
      <c r="AA33" s="242"/>
      <c r="AB33" s="14"/>
      <c r="AC33" s="14"/>
      <c r="AD33" s="14"/>
      <c r="AE33" s="14"/>
      <c r="AF33" s="14"/>
      <c r="AG33" s="14"/>
      <c r="AH33" s="14"/>
      <c r="AI33" s="14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6"/>
    </row>
    <row r="34" spans="1:58" ht="18" customHeight="1" thickBot="1" x14ac:dyDescent="0.3">
      <c r="A34" s="271"/>
      <c r="B34" s="248" t="s">
        <v>422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4"/>
      <c r="V34" s="240"/>
      <c r="W34" s="241"/>
      <c r="X34" s="241"/>
      <c r="Y34" s="241"/>
      <c r="Z34" s="241"/>
      <c r="AA34" s="242"/>
      <c r="AB34" s="14"/>
      <c r="AC34" s="14"/>
      <c r="AD34" s="14"/>
      <c r="AE34" s="14"/>
      <c r="AF34" s="14"/>
      <c r="AG34" s="14"/>
      <c r="AH34" s="14"/>
      <c r="AI34" s="14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6"/>
    </row>
    <row r="35" spans="1:58" ht="18" customHeight="1" thickBot="1" x14ac:dyDescent="0.3">
      <c r="A35" s="271"/>
      <c r="B35" s="248" t="s">
        <v>423</v>
      </c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50"/>
      <c r="V35" s="240"/>
      <c r="W35" s="241"/>
      <c r="X35" s="241"/>
      <c r="Y35" s="241"/>
      <c r="Z35" s="241"/>
      <c r="AA35" s="242"/>
      <c r="AB35" s="14"/>
      <c r="AC35" s="14"/>
      <c r="AD35" s="14"/>
      <c r="AE35" s="14"/>
      <c r="AF35" s="14"/>
      <c r="AG35" s="14"/>
      <c r="AH35" s="14"/>
      <c r="AI35" s="14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6"/>
    </row>
    <row r="36" spans="1:58" ht="18" customHeight="1" thickBot="1" x14ac:dyDescent="0.3">
      <c r="A36" s="271"/>
      <c r="B36" s="25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6"/>
      <c r="AB36" s="14"/>
      <c r="AC36" s="14"/>
      <c r="AD36" s="14"/>
      <c r="AE36" s="14"/>
      <c r="AF36" s="14"/>
      <c r="AG36" s="14"/>
      <c r="AH36" s="14"/>
      <c r="AI36" s="14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6"/>
    </row>
    <row r="37" spans="1:58" ht="18" customHeight="1" thickBot="1" x14ac:dyDescent="0.3">
      <c r="A37" s="311" t="s">
        <v>371</v>
      </c>
      <c r="B37" s="258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60"/>
      <c r="AB37" s="14"/>
      <c r="AC37" s="14"/>
      <c r="AD37" s="14"/>
      <c r="AE37" s="14"/>
      <c r="AF37" s="14"/>
      <c r="AG37" s="14"/>
      <c r="AH37" s="14"/>
      <c r="AI37" s="14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6"/>
    </row>
    <row r="38" spans="1:58" ht="18" customHeight="1" thickBot="1" x14ac:dyDescent="0.3">
      <c r="A38" s="312"/>
      <c r="B38" s="248" t="s">
        <v>399</v>
      </c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4"/>
      <c r="V38" s="240"/>
      <c r="W38" s="241"/>
      <c r="X38" s="241"/>
      <c r="Y38" s="241"/>
      <c r="Z38" s="241"/>
      <c r="AA38" s="242"/>
      <c r="AB38" s="14"/>
      <c r="AC38" s="14"/>
      <c r="AD38" s="14"/>
      <c r="AE38" s="14"/>
      <c r="AF38" s="14"/>
      <c r="AG38" s="14"/>
      <c r="AH38" s="14"/>
      <c r="AI38" s="14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6"/>
    </row>
    <row r="39" spans="1:58" ht="18" customHeight="1" thickBot="1" x14ac:dyDescent="0.3">
      <c r="A39" s="312"/>
      <c r="B39" s="248" t="s">
        <v>380</v>
      </c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4"/>
      <c r="V39" s="240"/>
      <c r="W39" s="241"/>
      <c r="X39" s="241"/>
      <c r="Y39" s="241"/>
      <c r="Z39" s="241"/>
      <c r="AA39" s="242"/>
      <c r="AB39" s="14"/>
      <c r="AC39" s="14"/>
      <c r="AD39" s="14"/>
      <c r="AE39" s="14"/>
      <c r="AF39" s="14"/>
      <c r="AG39" s="14"/>
      <c r="AH39" s="14"/>
      <c r="AI39" s="14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6"/>
    </row>
    <row r="40" spans="1:58" ht="18" customHeight="1" thickBot="1" x14ac:dyDescent="0.3">
      <c r="A40" s="312"/>
      <c r="B40" s="248" t="s">
        <v>419</v>
      </c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4"/>
      <c r="V40" s="240"/>
      <c r="W40" s="241"/>
      <c r="X40" s="241"/>
      <c r="Y40" s="241"/>
      <c r="Z40" s="241"/>
      <c r="AA40" s="242"/>
      <c r="AB40" s="14"/>
      <c r="AC40" s="14"/>
      <c r="AD40" s="14"/>
      <c r="AE40" s="14"/>
      <c r="AF40" s="14"/>
      <c r="AG40" s="14"/>
      <c r="AH40" s="14"/>
      <c r="AI40" s="14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6"/>
    </row>
    <row r="41" spans="1:58" ht="18" customHeight="1" thickBot="1" x14ac:dyDescent="0.3">
      <c r="A41" s="312"/>
      <c r="B41" s="248" t="s">
        <v>400</v>
      </c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4"/>
      <c r="V41" s="240"/>
      <c r="W41" s="241"/>
      <c r="X41" s="241"/>
      <c r="Y41" s="241"/>
      <c r="Z41" s="241"/>
      <c r="AA41" s="242"/>
      <c r="AB41" s="14"/>
      <c r="AC41" s="14"/>
      <c r="AD41" s="14"/>
      <c r="AE41" s="14"/>
      <c r="AF41" s="14"/>
      <c r="AG41" s="14"/>
      <c r="AH41" s="14"/>
      <c r="AI41" s="14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6"/>
    </row>
    <row r="42" spans="1:58" ht="18" customHeight="1" thickBot="1" x14ac:dyDescent="0.3">
      <c r="A42" s="312"/>
      <c r="B42" s="248" t="s">
        <v>379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4"/>
      <c r="V42" s="240"/>
      <c r="W42" s="241"/>
      <c r="X42" s="241"/>
      <c r="Y42" s="241"/>
      <c r="Z42" s="241"/>
      <c r="AA42" s="242"/>
      <c r="AB42" s="14"/>
      <c r="AC42" s="14"/>
      <c r="AD42" s="14"/>
      <c r="AE42" s="14"/>
      <c r="AF42" s="14"/>
      <c r="AG42" s="14"/>
      <c r="AH42" s="14"/>
      <c r="AI42" s="14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6"/>
    </row>
    <row r="43" spans="1:58" ht="18" customHeight="1" thickBot="1" x14ac:dyDescent="0.3">
      <c r="A43" s="312"/>
      <c r="B43" s="248" t="s">
        <v>416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50"/>
      <c r="V43" s="240"/>
      <c r="W43" s="241"/>
      <c r="X43" s="241"/>
      <c r="Y43" s="241"/>
      <c r="Z43" s="241"/>
      <c r="AA43" s="242"/>
      <c r="AB43" s="14"/>
      <c r="AC43" s="14"/>
      <c r="AD43" s="14"/>
      <c r="AE43" s="14"/>
      <c r="AF43" s="14"/>
      <c r="AG43" s="14"/>
      <c r="AH43" s="14"/>
      <c r="AI43" s="14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6"/>
    </row>
    <row r="44" spans="1:58" ht="18" customHeight="1" thickBot="1" x14ac:dyDescent="0.3">
      <c r="A44" s="312"/>
      <c r="B44" s="248" t="s">
        <v>417</v>
      </c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50"/>
      <c r="V44" s="240"/>
      <c r="W44" s="241"/>
      <c r="X44" s="241"/>
      <c r="Y44" s="241"/>
      <c r="Z44" s="241"/>
      <c r="AA44" s="242"/>
      <c r="AB44" s="14"/>
      <c r="AC44" s="14"/>
      <c r="AD44" s="14"/>
      <c r="AE44" s="14"/>
      <c r="AF44" s="14"/>
      <c r="AG44" s="14"/>
      <c r="AH44" s="14"/>
      <c r="AI44" s="14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6"/>
    </row>
    <row r="45" spans="1:58" ht="18" customHeight="1" thickBot="1" x14ac:dyDescent="0.3">
      <c r="A45" s="312"/>
      <c r="B45" s="248" t="s">
        <v>425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9"/>
      <c r="V45" s="240"/>
      <c r="W45" s="243"/>
      <c r="X45" s="243"/>
      <c r="Y45" s="243"/>
      <c r="Z45" s="243"/>
      <c r="AA45" s="244"/>
      <c r="AB45" s="14"/>
      <c r="AC45" s="14"/>
      <c r="AD45" s="14"/>
      <c r="AE45" s="14"/>
      <c r="AF45" s="14"/>
      <c r="AG45" s="14"/>
      <c r="AH45" s="14"/>
      <c r="AI45" s="14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6"/>
    </row>
    <row r="46" spans="1:58" ht="18" customHeight="1" thickBot="1" x14ac:dyDescent="0.3">
      <c r="A46" s="312"/>
      <c r="B46" s="248" t="s">
        <v>424</v>
      </c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9"/>
      <c r="V46" s="240"/>
      <c r="W46" s="243"/>
      <c r="X46" s="243"/>
      <c r="Y46" s="243"/>
      <c r="Z46" s="243"/>
      <c r="AA46" s="244"/>
      <c r="AB46" s="14"/>
      <c r="AC46" s="14"/>
      <c r="AD46" s="14"/>
      <c r="AE46" s="14"/>
      <c r="AF46" s="14"/>
      <c r="AG46" s="14"/>
      <c r="AH46" s="14"/>
      <c r="AI46" s="14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6"/>
    </row>
    <row r="47" spans="1:58" ht="18" customHeight="1" thickBot="1" x14ac:dyDescent="0.3">
      <c r="A47" s="312"/>
      <c r="B47" s="237" t="s">
        <v>432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9"/>
      <c r="V47" s="240"/>
      <c r="W47" s="243"/>
      <c r="X47" s="243"/>
      <c r="Y47" s="243"/>
      <c r="Z47" s="243"/>
      <c r="AA47" s="244"/>
      <c r="AB47" s="14"/>
      <c r="AC47" s="14"/>
      <c r="AD47" s="14"/>
      <c r="AE47" s="14"/>
      <c r="AF47" s="14"/>
      <c r="AG47" s="14"/>
      <c r="AH47" s="14"/>
      <c r="AI47" s="14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6"/>
    </row>
    <row r="48" spans="1:58" ht="18" customHeight="1" thickBot="1" x14ac:dyDescent="0.3">
      <c r="A48" s="312"/>
      <c r="B48" s="248" t="s">
        <v>421</v>
      </c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9"/>
      <c r="V48" s="240"/>
      <c r="W48" s="251"/>
      <c r="X48" s="251"/>
      <c r="Y48" s="251"/>
      <c r="Z48" s="251"/>
      <c r="AA48" s="252"/>
      <c r="AB48" s="14"/>
      <c r="AC48" s="14"/>
      <c r="AD48" s="14"/>
      <c r="AE48" s="14"/>
      <c r="AF48" s="14"/>
      <c r="AG48" s="14"/>
      <c r="AH48" s="14"/>
      <c r="AI48" s="14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6"/>
    </row>
    <row r="49" spans="1:60" ht="18" customHeight="1" thickBot="1" x14ac:dyDescent="0.3">
      <c r="A49" s="312"/>
      <c r="B49" s="248" t="s">
        <v>418</v>
      </c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9"/>
      <c r="V49" s="240"/>
      <c r="W49" s="251"/>
      <c r="X49" s="251"/>
      <c r="Y49" s="251"/>
      <c r="Z49" s="251"/>
      <c r="AA49" s="252"/>
      <c r="AB49" s="14"/>
      <c r="AC49" s="14"/>
      <c r="AD49" s="14"/>
      <c r="AE49" s="14"/>
      <c r="AF49" s="14"/>
      <c r="AG49" s="14"/>
      <c r="AH49" s="14"/>
      <c r="AI49" s="14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6"/>
    </row>
    <row r="50" spans="1:60" ht="18" customHeight="1" thickBot="1" x14ac:dyDescent="0.3">
      <c r="A50" s="312"/>
      <c r="B50" s="272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4"/>
      <c r="V50" s="240"/>
      <c r="W50" s="251"/>
      <c r="X50" s="251"/>
      <c r="Y50" s="251"/>
      <c r="Z50" s="251"/>
      <c r="AA50" s="252"/>
      <c r="AB50" s="14"/>
      <c r="AC50" s="14"/>
      <c r="AD50" s="14"/>
      <c r="AE50" s="14"/>
      <c r="AF50" s="14"/>
      <c r="AG50" s="14"/>
      <c r="AH50" s="14"/>
      <c r="AI50" s="14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6"/>
    </row>
    <row r="51" spans="1:60" ht="18" customHeight="1" thickBot="1" x14ac:dyDescent="0.3">
      <c r="A51" s="312"/>
      <c r="B51" s="272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4"/>
      <c r="V51" s="240"/>
      <c r="W51" s="251"/>
      <c r="X51" s="251"/>
      <c r="Y51" s="251"/>
      <c r="Z51" s="251"/>
      <c r="AA51" s="252"/>
      <c r="AB51" s="14"/>
      <c r="AC51" s="14"/>
      <c r="AD51" s="14"/>
      <c r="AE51" s="14"/>
      <c r="AF51" s="14"/>
      <c r="AG51" s="14"/>
      <c r="AH51" s="14"/>
      <c r="AI51" s="14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6"/>
    </row>
    <row r="52" spans="1:60" ht="18" customHeight="1" thickBot="1" x14ac:dyDescent="0.3">
      <c r="A52" s="312"/>
      <c r="B52" s="272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4"/>
      <c r="V52" s="240"/>
      <c r="W52" s="251"/>
      <c r="X52" s="251"/>
      <c r="Y52" s="251"/>
      <c r="Z52" s="251"/>
      <c r="AA52" s="252"/>
      <c r="AB52" s="14"/>
      <c r="AC52" s="14"/>
      <c r="AD52" s="14"/>
      <c r="AE52" s="14"/>
      <c r="AF52" s="14"/>
      <c r="AG52" s="14"/>
      <c r="AH52" s="14"/>
      <c r="AI52" s="14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6"/>
    </row>
    <row r="53" spans="1:60" ht="18" customHeight="1" thickBot="1" x14ac:dyDescent="0.3">
      <c r="A53" s="313"/>
      <c r="B53" s="314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6"/>
      <c r="V53" s="240"/>
      <c r="W53" s="251"/>
      <c r="X53" s="251"/>
      <c r="Y53" s="251"/>
      <c r="Z53" s="251"/>
      <c r="AA53" s="252"/>
      <c r="AB53" s="14"/>
      <c r="AC53" s="14"/>
      <c r="AD53" s="14"/>
      <c r="AE53" s="14"/>
      <c r="AF53" s="14"/>
      <c r="AG53" s="14"/>
      <c r="AH53" s="14"/>
      <c r="AI53" s="14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6"/>
    </row>
    <row r="54" spans="1:60" ht="18" customHeight="1" thickBot="1" x14ac:dyDescent="0.3">
      <c r="A54" s="6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6"/>
    </row>
    <row r="55" spans="1:60" ht="16" customHeight="1" x14ac:dyDescent="0.25">
      <c r="A55" s="265" t="str">
        <f>Titelbl.!A59</f>
        <v>Copyright by SSAG / CGP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6" t="str">
        <f>Titelbl.!L59</f>
        <v xml:space="preserve"> Schenker / TD / FM_TD Version 1.5</v>
      </c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35" t="s">
        <v>402</v>
      </c>
      <c r="AZ55" s="236"/>
      <c r="BA55" s="236"/>
      <c r="BB55" s="236"/>
      <c r="BC55" s="236"/>
      <c r="BD55" s="236"/>
      <c r="BE55" s="236"/>
      <c r="BF55" s="236"/>
      <c r="BG55" s="8"/>
      <c r="BH55" s="8"/>
    </row>
    <row r="56" spans="1:6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</row>
    <row r="57" spans="1:6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1:6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1:60" x14ac:dyDescent="0.25">
      <c r="AB59"/>
      <c r="AC59"/>
      <c r="AD59"/>
      <c r="AE59"/>
      <c r="AF59"/>
      <c r="AG59"/>
      <c r="AH59"/>
      <c r="AI59"/>
      <c r="AJ59"/>
      <c r="AK59"/>
      <c r="AL59"/>
    </row>
  </sheetData>
  <sheetProtection sheet="1" objects="1" scenarios="1" selectLockedCells="1"/>
  <mergeCells count="104">
    <mergeCell ref="AJ2:AZ2"/>
    <mergeCell ref="A37:A53"/>
    <mergeCell ref="B38:U38"/>
    <mergeCell ref="V38:AA38"/>
    <mergeCell ref="B39:U39"/>
    <mergeCell ref="B43:U43"/>
    <mergeCell ref="B45:U45"/>
    <mergeCell ref="B53:U53"/>
    <mergeCell ref="V53:AA53"/>
    <mergeCell ref="B40:U40"/>
    <mergeCell ref="V40:AA40"/>
    <mergeCell ref="B42:U42"/>
    <mergeCell ref="V42:AA42"/>
    <mergeCell ref="V39:AA39"/>
    <mergeCell ref="B41:U41"/>
    <mergeCell ref="B50:U50"/>
    <mergeCell ref="B51:U51"/>
    <mergeCell ref="B37:AA37"/>
    <mergeCell ref="A18:A23"/>
    <mergeCell ref="B20:U20"/>
    <mergeCell ref="V22:AA22"/>
    <mergeCell ref="B19:U19"/>
    <mergeCell ref="B22:U22"/>
    <mergeCell ref="V19:AA19"/>
    <mergeCell ref="BA1:BF1"/>
    <mergeCell ref="K1:AA2"/>
    <mergeCell ref="BA2:BF2"/>
    <mergeCell ref="V7:AA7"/>
    <mergeCell ref="B7:U7"/>
    <mergeCell ref="AB1:AE1"/>
    <mergeCell ref="AF1:AI1"/>
    <mergeCell ref="AB2:AE2"/>
    <mergeCell ref="AF2:AI2"/>
    <mergeCell ref="B5:U5"/>
    <mergeCell ref="A4:U4"/>
    <mergeCell ref="V5:AA5"/>
    <mergeCell ref="A5:A17"/>
    <mergeCell ref="B9:U9"/>
    <mergeCell ref="V9:AA9"/>
    <mergeCell ref="B11:U11"/>
    <mergeCell ref="V11:AA11"/>
    <mergeCell ref="B14:U14"/>
    <mergeCell ref="V14:AA14"/>
    <mergeCell ref="B12:AA12"/>
    <mergeCell ref="B10:AA10"/>
    <mergeCell ref="B8:AA8"/>
    <mergeCell ref="B6:AA6"/>
    <mergeCell ref="AJ1:AZ1"/>
    <mergeCell ref="A55:K55"/>
    <mergeCell ref="L55:AX55"/>
    <mergeCell ref="V25:AA25"/>
    <mergeCell ref="B29:U29"/>
    <mergeCell ref="B44:U44"/>
    <mergeCell ref="V44:AA44"/>
    <mergeCell ref="V41:AA41"/>
    <mergeCell ref="V29:AA29"/>
    <mergeCell ref="V48:AA48"/>
    <mergeCell ref="V49:AA49"/>
    <mergeCell ref="B48:U48"/>
    <mergeCell ref="V46:AA46"/>
    <mergeCell ref="A24:A36"/>
    <mergeCell ref="B52:U52"/>
    <mergeCell ref="V33:AA33"/>
    <mergeCell ref="B34:U34"/>
    <mergeCell ref="V34:AA34"/>
    <mergeCell ref="B47:U47"/>
    <mergeCell ref="B46:U46"/>
    <mergeCell ref="B49:U49"/>
    <mergeCell ref="B33:U33"/>
    <mergeCell ref="B36:AA36"/>
    <mergeCell ref="B24:AA24"/>
    <mergeCell ref="B16:U16"/>
    <mergeCell ref="B13:U13"/>
    <mergeCell ref="V13:AA13"/>
    <mergeCell ref="V20:AA20"/>
    <mergeCell ref="B23:AA23"/>
    <mergeCell ref="B18:AA18"/>
    <mergeCell ref="B17:AA17"/>
    <mergeCell ref="B15:AA15"/>
    <mergeCell ref="V16:AA16"/>
    <mergeCell ref="AY55:BF55"/>
    <mergeCell ref="B21:U21"/>
    <mergeCell ref="V21:AA21"/>
    <mergeCell ref="V43:AA43"/>
    <mergeCell ref="V45:AA45"/>
    <mergeCell ref="B26:U26"/>
    <mergeCell ref="B32:U32"/>
    <mergeCell ref="V32:AA32"/>
    <mergeCell ref="B25:U25"/>
    <mergeCell ref="B30:U30"/>
    <mergeCell ref="V30:AA30"/>
    <mergeCell ref="B31:U31"/>
    <mergeCell ref="V31:AA31"/>
    <mergeCell ref="B35:U35"/>
    <mergeCell ref="V35:AA35"/>
    <mergeCell ref="B27:U27"/>
    <mergeCell ref="V50:AA50"/>
    <mergeCell ref="V51:AA51"/>
    <mergeCell ref="B28:U28"/>
    <mergeCell ref="V28:AA28"/>
    <mergeCell ref="V27:AA27"/>
    <mergeCell ref="V26:AA26"/>
    <mergeCell ref="V47:AA47"/>
    <mergeCell ref="V52:AA52"/>
  </mergeCells>
  <phoneticPr fontId="0" type="noConversion"/>
  <printOptions horizontalCentered="1" verticalCentered="1"/>
  <pageMargins left="0.27559055118110237" right="0.27559055118110237" top="0.39370078740157483" bottom="0.39370078740157483" header="0.31496062992125984" footer="0.31496062992125984"/>
  <pageSetup paperSize="9" scale="90" orientation="portrait" r:id="rId1"/>
  <drawing r:id="rId2"/>
  <legacyDrawing r:id="rId3"/>
  <oleObjects>
    <mc:AlternateContent xmlns:mc="http://schemas.openxmlformats.org/markup-compatibility/2006">
      <mc:Choice Requires="x14">
        <oleObject progId="PictPub.Image.6" shapeId="512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69850</xdr:colOff>
                <xdr:row>1</xdr:row>
                <xdr:rowOff>260350</xdr:rowOff>
              </to>
            </anchor>
          </objectPr>
        </oleObject>
      </mc:Choice>
      <mc:Fallback>
        <oleObject progId="PictPub.Image.6" shapeId="512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  <pageSetUpPr autoPageBreaks="0"/>
  </sheetPr>
  <dimension ref="A1:BH57"/>
  <sheetViews>
    <sheetView showGridLines="0" showZeros="0" showRuler="0" showOutlineSymbols="0" zoomScaleNormal="100" workbookViewId="0">
      <selection activeCell="AG2" sqref="AG2:BA2"/>
    </sheetView>
  </sheetViews>
  <sheetFormatPr baseColWidth="10" defaultColWidth="12" defaultRowHeight="12.5" x14ac:dyDescent="0.25"/>
  <cols>
    <col min="1" max="1" width="3.77734375" style="1" customWidth="1"/>
    <col min="2" max="21" width="1.77734375" style="1" customWidth="1"/>
    <col min="22" max="26" width="2.33203125" style="1" customWidth="1"/>
    <col min="27" max="27" width="2.44140625" style="1" customWidth="1"/>
    <col min="28" max="28" width="2.33203125" style="1" customWidth="1"/>
    <col min="29" max="29" width="0.44140625" style="1" customWidth="1"/>
    <col min="30" max="30" width="2.33203125" style="1" hidden="1" customWidth="1"/>
    <col min="31" max="32" width="8.77734375" style="1" customWidth="1"/>
    <col min="33" max="42" width="2.33203125" style="1" customWidth="1"/>
    <col min="43" max="43" width="0.33203125" style="1" customWidth="1"/>
    <col min="44" max="44" width="2.33203125" style="1" hidden="1" customWidth="1"/>
    <col min="45" max="58" width="2.33203125" style="1" customWidth="1"/>
    <col min="59" max="59" width="12" style="1"/>
    <col min="60" max="61" width="10.77734375" style="1" customWidth="1"/>
    <col min="62" max="16384" width="12" style="1"/>
  </cols>
  <sheetData>
    <row r="1" spans="1:58" ht="18" customHeight="1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281" t="s">
        <v>439</v>
      </c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5"/>
      <c r="AE1" s="93" t="s">
        <v>35</v>
      </c>
      <c r="AF1" s="93" t="s">
        <v>431</v>
      </c>
      <c r="AG1" s="182" t="str">
        <f>Folgebl._TD!$AJ$1</f>
        <v>Order No. K T</v>
      </c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200"/>
      <c r="BB1" s="182" t="str">
        <f>Sprache!$A$29</f>
        <v>Model</v>
      </c>
      <c r="BC1" s="183"/>
      <c r="BD1" s="183"/>
      <c r="BE1" s="183"/>
      <c r="BF1" s="318"/>
    </row>
    <row r="2" spans="1:58" ht="22" customHeight="1" x14ac:dyDescent="0.25">
      <c r="A2" s="26"/>
      <c r="B2" s="12"/>
      <c r="C2" s="12"/>
      <c r="D2" s="12"/>
      <c r="E2" s="12"/>
      <c r="F2" s="12"/>
      <c r="G2" s="12"/>
      <c r="H2" s="12"/>
      <c r="I2" s="12"/>
      <c r="J2" s="12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104"/>
      <c r="AE2" s="105">
        <v>3</v>
      </c>
      <c r="AF2" s="105">
        <v>4</v>
      </c>
      <c r="AG2" s="321">
        <f>Titelbl.!$AL$2</f>
        <v>0</v>
      </c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3"/>
      <c r="BB2" s="285" t="str">
        <f>Titelbl.!BG2</f>
        <v>P2190</v>
      </c>
      <c r="BC2" s="286"/>
      <c r="BD2" s="286"/>
      <c r="BE2" s="286"/>
      <c r="BF2" s="287"/>
    </row>
    <row r="3" spans="1:58" ht="22" customHeight="1" x14ac:dyDescent="0.25">
      <c r="A3" s="26"/>
      <c r="B3" s="12"/>
      <c r="C3" s="12"/>
      <c r="D3" s="12"/>
      <c r="E3" s="12"/>
      <c r="F3" s="12"/>
      <c r="G3" s="12"/>
      <c r="H3" s="12"/>
      <c r="I3" s="12"/>
      <c r="J3" s="12"/>
      <c r="K3" s="22"/>
      <c r="L3" s="88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6"/>
      <c r="BC3" s="86"/>
      <c r="BD3" s="86"/>
      <c r="BE3" s="86"/>
      <c r="BF3" s="87"/>
    </row>
    <row r="4" spans="1:58" ht="22" customHeight="1" x14ac:dyDescent="0.25">
      <c r="A4" s="26"/>
      <c r="B4" s="12"/>
      <c r="C4" s="12"/>
      <c r="D4" s="12"/>
      <c r="E4" s="12"/>
      <c r="F4" s="12"/>
      <c r="G4" s="12"/>
      <c r="H4" s="12"/>
      <c r="I4" s="12"/>
      <c r="J4" s="12"/>
      <c r="K4" s="22"/>
      <c r="L4" s="88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6"/>
      <c r="BC4" s="86"/>
      <c r="BD4" s="86"/>
      <c r="BE4" s="86"/>
      <c r="BF4" s="87"/>
    </row>
    <row r="5" spans="1:58" ht="22" customHeight="1" x14ac:dyDescent="0.25">
      <c r="A5" s="26"/>
      <c r="B5" s="12"/>
      <c r="C5" s="12"/>
      <c r="D5" s="12"/>
      <c r="E5" s="12"/>
      <c r="F5" s="12"/>
      <c r="G5" s="12"/>
      <c r="H5" s="12"/>
      <c r="I5" s="12"/>
      <c r="J5" s="12"/>
      <c r="K5" s="22"/>
      <c r="L5" s="88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6"/>
      <c r="BC5" s="86"/>
      <c r="BD5" s="86"/>
      <c r="BE5" s="86"/>
      <c r="BF5" s="87"/>
    </row>
    <row r="6" spans="1:58" ht="16" customHeight="1" x14ac:dyDescent="0.25">
      <c r="A6" s="26"/>
      <c r="B6" s="12"/>
      <c r="C6" s="12"/>
      <c r="D6" s="12"/>
      <c r="E6" s="12"/>
      <c r="F6" s="12"/>
      <c r="G6" s="12"/>
      <c r="H6" s="12"/>
      <c r="I6" s="32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32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5"/>
      <c r="BC6" s="14"/>
      <c r="BD6" s="14"/>
      <c r="BE6" s="14"/>
      <c r="BF6" s="33"/>
    </row>
    <row r="7" spans="1:58" ht="16.75" customHeight="1" x14ac:dyDescent="0.25">
      <c r="A7" s="6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6"/>
    </row>
    <row r="8" spans="1:58" ht="16" customHeight="1" x14ac:dyDescent="0.25">
      <c r="A8" s="6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6"/>
    </row>
    <row r="9" spans="1:58" ht="16" customHeight="1" x14ac:dyDescent="0.25">
      <c r="A9" s="63"/>
      <c r="B9" s="53"/>
      <c r="C9" s="53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6"/>
    </row>
    <row r="10" spans="1:58" ht="16" customHeight="1" x14ac:dyDescent="0.25">
      <c r="A10" s="63"/>
      <c r="B10" s="53"/>
      <c r="C10" s="53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6"/>
    </row>
    <row r="11" spans="1:58" ht="16" customHeight="1" x14ac:dyDescent="0.25">
      <c r="A11" s="63"/>
      <c r="B11" s="53"/>
      <c r="C11" s="53"/>
      <c r="D11"/>
      <c r="E11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6"/>
    </row>
    <row r="12" spans="1:58" ht="16" customHeight="1" x14ac:dyDescent="0.25">
      <c r="A12" s="63"/>
      <c r="B12" s="53"/>
      <c r="C12" s="53"/>
      <c r="D12"/>
      <c r="E12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6"/>
    </row>
    <row r="13" spans="1:58" ht="16" customHeight="1" x14ac:dyDescent="0.25">
      <c r="A13" s="63"/>
      <c r="B13" s="53"/>
      <c r="C13" s="53"/>
      <c r="D13"/>
      <c r="E1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6"/>
    </row>
    <row r="14" spans="1:58" ht="16" customHeight="1" x14ac:dyDescent="0.25">
      <c r="A14" s="63"/>
      <c r="B14" s="53"/>
      <c r="C14" s="53"/>
      <c r="D14"/>
      <c r="E14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6"/>
    </row>
    <row r="15" spans="1:58" ht="16" customHeight="1" x14ac:dyDescent="0.25">
      <c r="A15" s="63"/>
      <c r="B15" s="53"/>
      <c r="C15" s="53"/>
      <c r="D15"/>
      <c r="E15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6"/>
    </row>
    <row r="16" spans="1:58" ht="16" customHeight="1" x14ac:dyDescent="0.25">
      <c r="A16" s="63"/>
      <c r="B16" s="53"/>
      <c r="C16" s="53"/>
      <c r="D16"/>
      <c r="E16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6"/>
    </row>
    <row r="17" spans="1:58" ht="16" customHeight="1" x14ac:dyDescent="0.25">
      <c r="A17" s="63"/>
      <c r="B17" s="53"/>
      <c r="C17" s="53"/>
      <c r="D17"/>
      <c r="E17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6"/>
    </row>
    <row r="18" spans="1:58" ht="16" customHeight="1" x14ac:dyDescent="0.25">
      <c r="A18" s="63"/>
      <c r="B18" s="53"/>
      <c r="C18" s="53"/>
      <c r="D18"/>
      <c r="E18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6"/>
    </row>
    <row r="19" spans="1:58" ht="16" customHeight="1" x14ac:dyDescent="0.25">
      <c r="A19" s="63"/>
      <c r="B19" s="53"/>
      <c r="C19" s="53"/>
      <c r="D19"/>
      <c r="E19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6"/>
    </row>
    <row r="20" spans="1:58" ht="16" customHeight="1" x14ac:dyDescent="0.25">
      <c r="A20" s="63"/>
      <c r="B20" s="53"/>
      <c r="C20" s="53"/>
      <c r="D20"/>
      <c r="E20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6"/>
    </row>
    <row r="21" spans="1:58" ht="16" customHeight="1" x14ac:dyDescent="0.25">
      <c r="A21" s="63"/>
      <c r="B21" s="53"/>
      <c r="C21" s="53"/>
      <c r="D21"/>
      <c r="E21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6"/>
    </row>
    <row r="22" spans="1:58" ht="16" customHeight="1" x14ac:dyDescent="0.25">
      <c r="A22" s="63"/>
      <c r="B22" s="53"/>
      <c r="C22" s="53"/>
      <c r="D22"/>
      <c r="E22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6"/>
    </row>
    <row r="23" spans="1:58" ht="16" customHeight="1" x14ac:dyDescent="0.25">
      <c r="A23" s="63"/>
      <c r="B23" s="53"/>
      <c r="C23" s="53"/>
      <c r="D23"/>
      <c r="E2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6"/>
    </row>
    <row r="24" spans="1:58" ht="16" customHeight="1" x14ac:dyDescent="0.25">
      <c r="A24" s="63"/>
      <c r="B24" s="53"/>
      <c r="C24" s="53"/>
      <c r="D24"/>
      <c r="E24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6"/>
    </row>
    <row r="25" spans="1:58" ht="16" customHeight="1" x14ac:dyDescent="0.25">
      <c r="A25" s="63"/>
      <c r="B25" s="53"/>
      <c r="C25" s="53"/>
      <c r="D25"/>
      <c r="E25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6"/>
    </row>
    <row r="26" spans="1:58" ht="16" customHeight="1" x14ac:dyDescent="0.25">
      <c r="A26" s="63"/>
      <c r="B26" s="53"/>
      <c r="C26" s="53"/>
      <c r="D26"/>
      <c r="E26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6"/>
    </row>
    <row r="27" spans="1:58" ht="16" customHeight="1" x14ac:dyDescent="0.25">
      <c r="A27" s="63"/>
      <c r="B27" s="53"/>
      <c r="C27" s="53"/>
      <c r="D27"/>
      <c r="E27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6"/>
    </row>
    <row r="28" spans="1:58" ht="16" customHeight="1" x14ac:dyDescent="0.25">
      <c r="A28" s="63"/>
      <c r="B28" s="53"/>
      <c r="C28" s="53"/>
      <c r="D28"/>
      <c r="E28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6"/>
    </row>
    <row r="29" spans="1:58" ht="16" customHeight="1" x14ac:dyDescent="0.25">
      <c r="A29" s="63"/>
      <c r="B29" s="53"/>
      <c r="C29" s="53"/>
      <c r="D29"/>
      <c r="E29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6"/>
    </row>
    <row r="30" spans="1:58" ht="16" customHeight="1" x14ac:dyDescent="0.25">
      <c r="A30" s="63"/>
      <c r="B30" s="53"/>
      <c r="C30" s="53"/>
      <c r="D30"/>
      <c r="E30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6"/>
    </row>
    <row r="31" spans="1:58" ht="16" customHeight="1" x14ac:dyDescent="0.25">
      <c r="A31" s="63"/>
      <c r="B31" s="53"/>
      <c r="C31" s="53"/>
      <c r="D31"/>
      <c r="E31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6"/>
    </row>
    <row r="32" spans="1:58" ht="16" customHeight="1" x14ac:dyDescent="0.25">
      <c r="A32" s="63"/>
      <c r="B32" s="53"/>
      <c r="C32" s="53"/>
      <c r="D32"/>
      <c r="E32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6"/>
    </row>
    <row r="33" spans="1:59" ht="16" customHeight="1" x14ac:dyDescent="0.25">
      <c r="A33" s="63"/>
      <c r="B33" s="53"/>
      <c r="C33" s="53"/>
      <c r="D33"/>
      <c r="E3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6"/>
    </row>
    <row r="34" spans="1:59" ht="16" customHeight="1" x14ac:dyDescent="0.25">
      <c r="A34" s="63"/>
      <c r="B34" s="53"/>
      <c r="C34" s="53"/>
      <c r="D34"/>
      <c r="E34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6"/>
    </row>
    <row r="35" spans="1:59" ht="16" customHeight="1" x14ac:dyDescent="0.25">
      <c r="A35" s="63"/>
      <c r="B35" s="53"/>
      <c r="C35" s="53"/>
      <c r="D35"/>
      <c r="E35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6"/>
    </row>
    <row r="36" spans="1:59" ht="18" customHeight="1" x14ac:dyDescent="0.25">
      <c r="A36" s="6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6"/>
    </row>
    <row r="37" spans="1:59" ht="18" customHeight="1" x14ac:dyDescent="0.25">
      <c r="A37" s="6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/>
      <c r="AD37"/>
      <c r="AE37"/>
      <c r="AF37"/>
      <c r="AG37"/>
      <c r="AH37"/>
      <c r="AI37"/>
      <c r="AJ37"/>
      <c r="AK37"/>
      <c r="AL37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6"/>
    </row>
    <row r="38" spans="1:59" ht="18" customHeight="1" x14ac:dyDescent="0.25">
      <c r="A38" s="6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6"/>
      <c r="BG38"/>
    </row>
    <row r="39" spans="1:59" ht="18" customHeight="1" x14ac:dyDescent="0.25">
      <c r="A39" s="6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6"/>
      <c r="BG39"/>
    </row>
    <row r="40" spans="1:59" ht="18" customHeight="1" x14ac:dyDescent="0.25">
      <c r="A40" s="6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6"/>
      <c r="BG40"/>
    </row>
    <row r="41" spans="1:59" ht="18" customHeight="1" x14ac:dyDescent="0.25">
      <c r="A41" s="6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6"/>
      <c r="BG41"/>
    </row>
    <row r="42" spans="1:59" ht="18" customHeight="1" x14ac:dyDescent="0.25">
      <c r="A42" s="6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6"/>
      <c r="BG42"/>
    </row>
    <row r="43" spans="1:59" ht="18" customHeight="1" x14ac:dyDescent="0.25">
      <c r="A43" s="6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6"/>
      <c r="BG43"/>
    </row>
    <row r="44" spans="1:59" ht="18" customHeight="1" x14ac:dyDescent="0.25">
      <c r="A44" s="6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6"/>
      <c r="BG44"/>
    </row>
    <row r="45" spans="1:59" ht="18" customHeight="1" x14ac:dyDescent="0.25">
      <c r="A45" s="6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6"/>
      <c r="BG45"/>
    </row>
    <row r="46" spans="1:59" x14ac:dyDescent="0.25">
      <c r="A46" s="6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6"/>
      <c r="BG46"/>
    </row>
    <row r="47" spans="1:59" ht="18" customHeight="1" x14ac:dyDescent="0.25">
      <c r="A47" s="6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6"/>
      <c r="BG47"/>
    </row>
    <row r="48" spans="1:59" ht="18" customHeight="1" x14ac:dyDescent="0.25">
      <c r="A48" s="6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6"/>
      <c r="BG48"/>
    </row>
    <row r="49" spans="1:60" ht="18" customHeight="1" x14ac:dyDescent="0.25">
      <c r="A49" s="6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6"/>
      <c r="BG49"/>
    </row>
    <row r="50" spans="1:60" ht="18" customHeight="1" x14ac:dyDescent="0.25">
      <c r="A50" s="6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6"/>
      <c r="BG50"/>
    </row>
    <row r="51" spans="1:60" ht="18" customHeight="1" x14ac:dyDescent="0.25">
      <c r="A51" s="6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6"/>
      <c r="BG51"/>
    </row>
    <row r="52" spans="1:60" ht="18" customHeight="1" thickBot="1" x14ac:dyDescent="0.3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92"/>
      <c r="AF52" s="92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6"/>
    </row>
    <row r="53" spans="1:60" ht="16" customHeight="1" x14ac:dyDescent="0.25">
      <c r="A53" s="265" t="str">
        <f>Titelbl.!A59</f>
        <v>Copyright by SSAG / CGP</v>
      </c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6" t="str">
        <f>Titelbl.!L59</f>
        <v xml:space="preserve"> Schenker / TD / FM_TD Version 1.5</v>
      </c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35" t="s">
        <v>403</v>
      </c>
      <c r="AZ53" s="236"/>
      <c r="BA53" s="236"/>
      <c r="BB53" s="236"/>
      <c r="BC53" s="236"/>
      <c r="BD53" s="236"/>
      <c r="BE53" s="236"/>
      <c r="BF53" s="236"/>
      <c r="BG53" s="8"/>
      <c r="BH53" s="8"/>
    </row>
    <row r="54" spans="1:6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pans="1:6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 spans="1:6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</row>
    <row r="57" spans="1:60" x14ac:dyDescent="0.25">
      <c r="AC57"/>
      <c r="AD57"/>
      <c r="AE57"/>
      <c r="AF57"/>
      <c r="AG57"/>
      <c r="AH57"/>
      <c r="AI57"/>
      <c r="AJ57"/>
      <c r="AK57"/>
      <c r="AL57"/>
    </row>
  </sheetData>
  <sheetProtection sheet="1" objects="1" scenarios="1" selectLockedCells="1"/>
  <mergeCells count="8">
    <mergeCell ref="A53:K53"/>
    <mergeCell ref="L53:AX53"/>
    <mergeCell ref="AY53:BF53"/>
    <mergeCell ref="BB2:BF2"/>
    <mergeCell ref="BB1:BF1"/>
    <mergeCell ref="K1:AC2"/>
    <mergeCell ref="AG1:BA1"/>
    <mergeCell ref="AG2:BA2"/>
  </mergeCell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autoPageBreaks="0"/>
  </sheetPr>
  <dimension ref="A1:BI60"/>
  <sheetViews>
    <sheetView showGridLines="0" showRowColHeaders="0" showZeros="0" showOutlineSymbols="0" zoomScaleNormal="100" workbookViewId="0">
      <selection activeCell="A18" sqref="A18:AG18"/>
    </sheetView>
  </sheetViews>
  <sheetFormatPr baseColWidth="10" defaultColWidth="12" defaultRowHeight="12.5" x14ac:dyDescent="0.25"/>
  <cols>
    <col min="1" max="1" width="3.77734375" style="2" customWidth="1"/>
    <col min="2" max="20" width="1.77734375" style="1" customWidth="1"/>
    <col min="21" max="21" width="11.33203125" style="1" customWidth="1"/>
    <col min="22" max="59" width="2.33203125" style="1" customWidth="1"/>
    <col min="60" max="60" width="12" style="1"/>
    <col min="61" max="62" width="10.77734375" style="1" customWidth="1"/>
    <col min="63" max="16384" width="12" style="1"/>
  </cols>
  <sheetData>
    <row r="1" spans="1:59" ht="18" customHeight="1" x14ac:dyDescent="0.25">
      <c r="A1" s="29"/>
      <c r="B1" s="30"/>
      <c r="C1" s="30"/>
      <c r="D1" s="30"/>
      <c r="E1" s="30"/>
      <c r="F1" s="30"/>
      <c r="G1" s="30"/>
      <c r="H1" s="30"/>
      <c r="I1" s="31"/>
      <c r="J1" s="31"/>
      <c r="K1" s="281" t="s">
        <v>408</v>
      </c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2"/>
      <c r="AD1" s="288" t="str">
        <f>Sprache!$A$30</f>
        <v>Sheet No.</v>
      </c>
      <c r="AE1" s="371"/>
      <c r="AF1" s="371"/>
      <c r="AG1" s="372"/>
      <c r="AH1" s="291" t="str">
        <f>Sprache!$A$32</f>
        <v>No. of sheets</v>
      </c>
      <c r="AI1" s="292"/>
      <c r="AJ1" s="292"/>
      <c r="AK1" s="293"/>
      <c r="AL1" s="308" t="str">
        <f>Titelbl.!AL1</f>
        <v>Order No.</v>
      </c>
      <c r="AM1" s="279"/>
      <c r="AN1" s="279"/>
      <c r="AO1" s="279"/>
      <c r="AP1" s="279"/>
      <c r="AQ1" s="279"/>
      <c r="AR1" s="279"/>
      <c r="AS1" s="279"/>
      <c r="AT1" s="279"/>
      <c r="AU1" s="279"/>
      <c r="AV1" s="309"/>
      <c r="AW1" s="308" t="str">
        <f>Titelbl.!AX1</f>
        <v>K</v>
      </c>
      <c r="AX1" s="279"/>
      <c r="AY1" s="309"/>
      <c r="AZ1" s="308" t="str">
        <f>Titelbl.!BC1</f>
        <v>T</v>
      </c>
      <c r="BA1" s="279"/>
      <c r="BB1" s="309"/>
      <c r="BC1" s="278" t="s">
        <v>2</v>
      </c>
      <c r="BD1" s="279"/>
      <c r="BE1" s="279"/>
      <c r="BF1" s="279">
        <f>Titelbl.!BH1</f>
        <v>0</v>
      </c>
      <c r="BG1" s="280"/>
    </row>
    <row r="2" spans="1:59" ht="22" customHeight="1" thickBot="1" x14ac:dyDescent="0.4">
      <c r="A2" s="26"/>
      <c r="B2" s="12"/>
      <c r="C2" s="12"/>
      <c r="D2" s="12"/>
      <c r="E2" s="12"/>
      <c r="F2" s="12"/>
      <c r="G2" s="12"/>
      <c r="H2" s="12"/>
      <c r="I2" s="13"/>
      <c r="J2" s="13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70"/>
      <c r="AD2" s="294">
        <v>4</v>
      </c>
      <c r="AE2" s="295"/>
      <c r="AF2" s="295"/>
      <c r="AG2" s="296"/>
      <c r="AH2" s="294">
        <f>Titelbl.!BH3</f>
        <v>4</v>
      </c>
      <c r="AI2" s="295"/>
      <c r="AJ2" s="295"/>
      <c r="AK2" s="296"/>
      <c r="AL2" s="385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7"/>
      <c r="BC2" s="285">
        <v>2182</v>
      </c>
      <c r="BD2" s="286"/>
      <c r="BE2" s="286"/>
      <c r="BF2" s="286"/>
      <c r="BG2" s="287"/>
    </row>
    <row r="3" spans="1:59" ht="22" customHeight="1" x14ac:dyDescent="0.25">
      <c r="A3" s="29"/>
      <c r="B3" s="30"/>
      <c r="C3" s="30"/>
      <c r="D3" s="30"/>
      <c r="E3" s="30"/>
      <c r="F3" s="30"/>
      <c r="G3" s="30"/>
      <c r="H3" s="30"/>
      <c r="I3" s="70"/>
      <c r="J3" s="70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53"/>
      <c r="AE3" s="53"/>
      <c r="AF3" s="53"/>
      <c r="AG3" s="53"/>
      <c r="AH3" s="53"/>
      <c r="AI3" s="53"/>
      <c r="AJ3" s="53"/>
      <c r="AK3" s="53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53"/>
      <c r="BF3" s="53"/>
      <c r="BG3" s="56"/>
    </row>
    <row r="4" spans="1:59" ht="16" customHeight="1" x14ac:dyDescent="0.25">
      <c r="A4" s="174" t="str">
        <f>Sprache!$A$53</f>
        <v>surface treatment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75"/>
      <c r="AD4" s="3"/>
      <c r="AE4" s="3"/>
      <c r="AF4" s="3"/>
      <c r="AG4" s="3"/>
      <c r="AH4" s="3"/>
      <c r="AI4" s="3"/>
      <c r="AJ4" s="3"/>
      <c r="AK4" s="3"/>
      <c r="AL4" s="383" t="s">
        <v>427</v>
      </c>
      <c r="AM4" s="187"/>
      <c r="AN4" s="187"/>
      <c r="AO4" s="187"/>
      <c r="AP4" s="187"/>
      <c r="AQ4" s="187"/>
      <c r="AR4" s="187"/>
      <c r="AS4" s="187"/>
      <c r="AT4" s="187"/>
      <c r="AU4" s="384"/>
      <c r="AV4" s="373"/>
      <c r="AW4" s="374"/>
      <c r="AX4" s="375"/>
      <c r="BG4" s="56"/>
    </row>
    <row r="5" spans="1:59" ht="16" customHeight="1" x14ac:dyDescent="0.25">
      <c r="A5" s="78" t="str">
        <f>Sprache!$A$34</f>
        <v>object</v>
      </c>
      <c r="B5" s="79"/>
      <c r="C5" s="48"/>
      <c r="D5" s="79"/>
      <c r="E5" s="79"/>
      <c r="F5" s="79"/>
      <c r="G5" s="79"/>
      <c r="H5" s="79"/>
      <c r="I5" s="80"/>
      <c r="J5" s="153" t="str">
        <f>Sprache!$A$54</f>
        <v>Colour No.</v>
      </c>
      <c r="K5" s="341"/>
      <c r="L5" s="341"/>
      <c r="M5" s="341"/>
      <c r="N5" s="341"/>
      <c r="O5" s="341"/>
      <c r="P5" s="341"/>
      <c r="Q5" s="341"/>
      <c r="R5" s="342"/>
      <c r="S5" s="343" t="str">
        <f>Sprache!$A$55</f>
        <v>Colour type</v>
      </c>
      <c r="T5" s="344"/>
      <c r="U5" s="344"/>
      <c r="V5" s="344"/>
      <c r="W5" s="344"/>
      <c r="X5" s="345"/>
      <c r="Y5" s="346" t="str">
        <f>Sprache!$A$56</f>
        <v>type of drop</v>
      </c>
      <c r="Z5" s="347"/>
      <c r="AA5" s="347"/>
      <c r="AB5" s="347"/>
      <c r="AC5" s="348"/>
      <c r="AD5" s="3"/>
      <c r="AE5" s="3"/>
      <c r="AF5" s="3"/>
      <c r="AG5" s="3"/>
      <c r="AH5" s="3"/>
      <c r="AI5" s="3"/>
      <c r="AJ5" s="3"/>
      <c r="AK5" s="3"/>
      <c r="AL5" s="383" t="s">
        <v>428</v>
      </c>
      <c r="AM5" s="187"/>
      <c r="AN5" s="187"/>
      <c r="AO5" s="187"/>
      <c r="AP5" s="187"/>
      <c r="AQ5" s="187"/>
      <c r="AR5" s="187"/>
      <c r="AS5" s="187"/>
      <c r="AT5" s="187"/>
      <c r="AU5" s="384"/>
      <c r="AV5" s="376"/>
      <c r="AW5" s="377"/>
      <c r="AX5" s="378"/>
      <c r="BG5" s="56"/>
    </row>
    <row r="6" spans="1:59" ht="16" customHeight="1" x14ac:dyDescent="0.25">
      <c r="A6" s="349" t="s">
        <v>64</v>
      </c>
      <c r="B6" s="350"/>
      <c r="C6" s="350"/>
      <c r="D6" s="350"/>
      <c r="E6" s="350"/>
      <c r="F6" s="350"/>
      <c r="G6" s="350"/>
      <c r="H6" s="350"/>
      <c r="I6" s="351"/>
      <c r="J6" s="352">
        <f>Titelbl.!$J$13</f>
        <v>0</v>
      </c>
      <c r="K6" s="353"/>
      <c r="L6" s="353"/>
      <c r="M6" s="353"/>
      <c r="N6" s="353"/>
      <c r="O6" s="353"/>
      <c r="P6" s="353"/>
      <c r="Q6" s="353"/>
      <c r="R6" s="354"/>
      <c r="S6" s="352">
        <f>Titelbl.!$S$13</f>
        <v>0</v>
      </c>
      <c r="T6" s="355"/>
      <c r="U6" s="355"/>
      <c r="V6" s="355"/>
      <c r="W6" s="355"/>
      <c r="X6" s="356"/>
      <c r="Y6" s="352">
        <f>Titelbl.!$Y$13</f>
        <v>0</v>
      </c>
      <c r="Z6" s="355"/>
      <c r="AA6" s="355"/>
      <c r="AB6" s="355"/>
      <c r="AC6" s="356"/>
      <c r="AD6" s="3"/>
      <c r="AE6" s="3"/>
      <c r="AF6" s="3"/>
      <c r="AG6" s="3"/>
      <c r="AH6" s="3"/>
      <c r="AI6" s="3"/>
      <c r="AJ6" s="3"/>
      <c r="AK6" s="3"/>
      <c r="AL6" s="383"/>
      <c r="AM6" s="187"/>
      <c r="AN6" s="187"/>
      <c r="AO6" s="187"/>
      <c r="AP6" s="187"/>
      <c r="AQ6" s="187"/>
      <c r="AR6" s="187"/>
      <c r="AS6" s="187"/>
      <c r="AT6" s="187"/>
      <c r="AU6" s="384"/>
      <c r="AV6" s="380"/>
      <c r="AW6" s="381"/>
      <c r="AX6" s="382"/>
      <c r="BG6" s="56"/>
    </row>
    <row r="7" spans="1:59" ht="16" customHeigh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79"/>
      <c r="AW7" s="379"/>
      <c r="AX7" s="379"/>
      <c r="BG7" s="56"/>
    </row>
    <row r="8" spans="1:59" ht="16.75" customHeight="1" x14ac:dyDescent="0.25">
      <c r="A8" s="174" t="s">
        <v>331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75"/>
      <c r="U8" s="90"/>
      <c r="V8" s="153" t="s">
        <v>391</v>
      </c>
      <c r="W8" s="154"/>
      <c r="X8" s="154"/>
      <c r="Y8" s="154"/>
      <c r="Z8" s="154"/>
      <c r="AA8" s="154"/>
      <c r="AB8" s="154"/>
      <c r="AC8" s="154"/>
      <c r="AD8" s="154"/>
      <c r="AE8" s="175"/>
      <c r="AF8" s="125"/>
      <c r="AG8" s="126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79"/>
      <c r="AW8" s="379"/>
      <c r="AX8" s="379"/>
      <c r="BG8" s="56"/>
    </row>
    <row r="9" spans="1:59" ht="16" customHeight="1" x14ac:dyDescent="0.25">
      <c r="A9" s="366"/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8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08"/>
      <c r="AH9" s="3"/>
      <c r="AI9" s="3"/>
      <c r="AJ9" s="3"/>
      <c r="AK9" s="3"/>
      <c r="BG9" s="56"/>
    </row>
    <row r="10" spans="1:59" ht="10.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62"/>
      <c r="AH10" s="3"/>
      <c r="AI10" s="3"/>
      <c r="AJ10" s="3"/>
      <c r="AK10" s="3"/>
      <c r="BG10" s="56"/>
    </row>
    <row r="11" spans="1:59" ht="16" customHeight="1" x14ac:dyDescent="0.25">
      <c r="A11" s="332" t="s">
        <v>384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4"/>
      <c r="AF11" s="125"/>
      <c r="AG11" s="126"/>
      <c r="AH11" s="3"/>
      <c r="AI11" s="3"/>
      <c r="AJ11" s="3"/>
      <c r="AK11" s="3"/>
      <c r="BG11" s="56"/>
    </row>
    <row r="12" spans="1:59" ht="16" customHeight="1" x14ac:dyDescent="0.25">
      <c r="A12" s="332" t="s">
        <v>385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4"/>
      <c r="AF12" s="125"/>
      <c r="AG12" s="126"/>
      <c r="AH12" s="3"/>
      <c r="AI12" s="3"/>
      <c r="AJ12" s="3"/>
      <c r="AK12" s="3"/>
      <c r="BG12" s="56"/>
    </row>
    <row r="13" spans="1:59" ht="16" customHeight="1" x14ac:dyDescent="0.25">
      <c r="A13" s="332" t="s">
        <v>386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4"/>
      <c r="AF13" s="125"/>
      <c r="AG13" s="126"/>
      <c r="AH13" s="3"/>
      <c r="AI13" s="3"/>
      <c r="AJ13" s="3"/>
      <c r="AK13" s="3"/>
      <c r="BG13" s="56"/>
    </row>
    <row r="14" spans="1:59" ht="16" customHeight="1" x14ac:dyDescent="0.25">
      <c r="A14" s="332" t="s">
        <v>387</v>
      </c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4"/>
      <c r="AF14" s="125"/>
      <c r="AG14" s="126"/>
      <c r="AH14" s="3"/>
      <c r="AI14" s="3"/>
      <c r="AJ14" s="3"/>
      <c r="AK14" s="3"/>
      <c r="BG14" s="56"/>
    </row>
    <row r="15" spans="1:59" ht="16" customHeight="1" x14ac:dyDescent="0.25">
      <c r="A15" s="82" t="s">
        <v>388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107"/>
      <c r="AH15" s="3"/>
      <c r="AI15" s="3"/>
      <c r="AJ15" s="3"/>
      <c r="AK15" s="3"/>
      <c r="BG15" s="56"/>
    </row>
    <row r="16" spans="1:59" ht="16" customHeight="1" x14ac:dyDescent="0.25">
      <c r="A16" s="360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2"/>
      <c r="AH16" s="3"/>
      <c r="AI16" s="3"/>
      <c r="AJ16" s="3"/>
      <c r="AK16" s="3"/>
      <c r="BG16" s="56"/>
    </row>
    <row r="17" spans="1:59" ht="16" customHeight="1" x14ac:dyDescent="0.25">
      <c r="A17" s="63"/>
      <c r="B17" s="53"/>
      <c r="C17" s="53"/>
      <c r="D17" s="53"/>
      <c r="E17" s="53"/>
      <c r="F17" s="53"/>
      <c r="G17" s="53"/>
      <c r="H17" s="53"/>
      <c r="I17" s="53"/>
      <c r="J17" s="54"/>
      <c r="K17" s="5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106"/>
      <c r="AH17" s="3"/>
      <c r="AI17" s="3"/>
      <c r="AJ17" s="3"/>
      <c r="AK17" s="3"/>
      <c r="BG17" s="56"/>
    </row>
    <row r="18" spans="1:59" ht="16" customHeight="1" x14ac:dyDescent="0.25">
      <c r="A18" s="360"/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2"/>
      <c r="AH18" s="3"/>
      <c r="AI18" s="3"/>
      <c r="AJ18" s="3"/>
      <c r="AK18" s="3"/>
      <c r="BG18" s="56"/>
    </row>
    <row r="19" spans="1:59" ht="16" customHeight="1" x14ac:dyDescent="0.25">
      <c r="A19" s="63"/>
      <c r="B19" s="53"/>
      <c r="C19" s="53"/>
      <c r="D19" s="53"/>
      <c r="E19" s="53"/>
      <c r="F19" s="53"/>
      <c r="G19" s="53"/>
      <c r="H19" s="53"/>
      <c r="I19" s="53"/>
      <c r="J19" s="54"/>
      <c r="K19" s="5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106"/>
      <c r="AH19" s="3"/>
      <c r="AI19" s="3"/>
      <c r="AJ19" s="3"/>
      <c r="AK19" s="3"/>
      <c r="BG19" s="56"/>
    </row>
    <row r="20" spans="1:59" ht="16" customHeight="1" x14ac:dyDescent="0.25">
      <c r="A20" s="363"/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5"/>
      <c r="AH20" s="3"/>
      <c r="AI20" s="3"/>
      <c r="AJ20" s="3"/>
      <c r="AK20" s="3"/>
      <c r="BG20" s="56"/>
    </row>
    <row r="21" spans="1:59" ht="16" customHeight="1" thickBo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BG21" s="56"/>
    </row>
    <row r="22" spans="1:59" ht="16" customHeight="1" thickBot="1" x14ac:dyDescent="0.3">
      <c r="A22" s="357" t="s">
        <v>364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9">
        <v>1</v>
      </c>
      <c r="W22" s="336"/>
      <c r="X22" s="336"/>
      <c r="Y22" s="337"/>
      <c r="Z22" s="335">
        <v>2</v>
      </c>
      <c r="AA22" s="336"/>
      <c r="AB22" s="336"/>
      <c r="AC22" s="337"/>
      <c r="AD22" s="335">
        <v>3</v>
      </c>
      <c r="AE22" s="336"/>
      <c r="AF22" s="336"/>
      <c r="AG22" s="337"/>
      <c r="AH22" s="335">
        <v>4</v>
      </c>
      <c r="AI22" s="336"/>
      <c r="AJ22" s="336"/>
      <c r="AK22" s="337"/>
      <c r="AL22" s="335">
        <v>5</v>
      </c>
      <c r="AM22" s="336"/>
      <c r="AN22" s="336"/>
      <c r="AO22" s="337">
        <v>6</v>
      </c>
      <c r="AP22" s="335">
        <v>6</v>
      </c>
      <c r="AQ22" s="336"/>
      <c r="AR22" s="336"/>
      <c r="AS22" s="337"/>
      <c r="BG22" s="56"/>
    </row>
    <row r="23" spans="1:59" ht="16" customHeight="1" thickBot="1" x14ac:dyDescent="0.3">
      <c r="A23" s="317" t="s">
        <v>359</v>
      </c>
      <c r="B23" s="327" t="s">
        <v>382</v>
      </c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240"/>
      <c r="W23" s="243"/>
      <c r="X23" s="243"/>
      <c r="Y23" s="244"/>
      <c r="Z23" s="240"/>
      <c r="AA23" s="243"/>
      <c r="AB23" s="243"/>
      <c r="AC23" s="244"/>
      <c r="AD23" s="240"/>
      <c r="AE23" s="243"/>
      <c r="AF23" s="243"/>
      <c r="AG23" s="244"/>
      <c r="AH23" s="240"/>
      <c r="AI23" s="243"/>
      <c r="AJ23" s="243"/>
      <c r="AK23" s="244"/>
      <c r="AL23" s="240"/>
      <c r="AM23" s="243"/>
      <c r="AN23" s="243"/>
      <c r="AO23" s="244"/>
      <c r="AP23" s="240"/>
      <c r="AQ23" s="243"/>
      <c r="AR23" s="243"/>
      <c r="AS23" s="244"/>
      <c r="BG23" s="56"/>
    </row>
    <row r="24" spans="1:59" ht="16" customHeight="1" thickBot="1" x14ac:dyDescent="0.3">
      <c r="A24" s="303"/>
      <c r="B24" s="329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1"/>
      <c r="V24" s="324"/>
      <c r="W24" s="325"/>
      <c r="X24" s="325"/>
      <c r="Y24" s="326"/>
      <c r="Z24" s="324"/>
      <c r="AA24" s="325"/>
      <c r="AB24" s="325"/>
      <c r="AC24" s="326"/>
      <c r="AD24" s="324"/>
      <c r="AE24" s="325"/>
      <c r="AF24" s="325"/>
      <c r="AG24" s="326"/>
      <c r="AH24" s="324"/>
      <c r="AI24" s="325"/>
      <c r="AJ24" s="325"/>
      <c r="AK24" s="326"/>
      <c r="AL24" s="324"/>
      <c r="AM24" s="325"/>
      <c r="AN24" s="325"/>
      <c r="AO24" s="326"/>
      <c r="AP24" s="324"/>
      <c r="AQ24" s="325"/>
      <c r="AR24" s="325"/>
      <c r="AS24" s="326"/>
      <c r="BG24" s="56"/>
    </row>
    <row r="25" spans="1:59" ht="16" customHeight="1" thickBot="1" x14ac:dyDescent="0.3">
      <c r="A25" s="303"/>
      <c r="B25" s="329" t="s">
        <v>389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240"/>
      <c r="W25" s="243"/>
      <c r="X25" s="243"/>
      <c r="Y25" s="244"/>
      <c r="Z25" s="240"/>
      <c r="AA25" s="243"/>
      <c r="AB25" s="243"/>
      <c r="AC25" s="244"/>
      <c r="AD25" s="240"/>
      <c r="AE25" s="243"/>
      <c r="AF25" s="243"/>
      <c r="AG25" s="244"/>
      <c r="AH25" s="240"/>
      <c r="AI25" s="243"/>
      <c r="AJ25" s="243"/>
      <c r="AK25" s="244"/>
      <c r="AL25" s="240"/>
      <c r="AM25" s="243"/>
      <c r="AN25" s="243"/>
      <c r="AO25" s="244"/>
      <c r="AP25" s="240"/>
      <c r="AQ25" s="243"/>
      <c r="AR25" s="243"/>
      <c r="AS25" s="244"/>
      <c r="BG25" s="56"/>
    </row>
    <row r="26" spans="1:59" ht="16" customHeight="1" thickBot="1" x14ac:dyDescent="0.3">
      <c r="A26" s="303"/>
      <c r="B26" s="329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240"/>
      <c r="W26" s="243"/>
      <c r="X26" s="243"/>
      <c r="Y26" s="244"/>
      <c r="Z26" s="243"/>
      <c r="AA26" s="243"/>
      <c r="AB26" s="243"/>
      <c r="AC26" s="244"/>
      <c r="AD26" s="243"/>
      <c r="AE26" s="243"/>
      <c r="AF26" s="243"/>
      <c r="AG26" s="244"/>
      <c r="AH26" s="243"/>
      <c r="AI26" s="243"/>
      <c r="AJ26" s="243"/>
      <c r="AK26" s="244"/>
      <c r="AL26" s="243"/>
      <c r="AM26" s="243"/>
      <c r="AN26" s="243"/>
      <c r="AO26" s="244"/>
      <c r="AP26" s="243"/>
      <c r="AQ26" s="243"/>
      <c r="AR26" s="243"/>
      <c r="AS26" s="244"/>
      <c r="BG26" s="56"/>
    </row>
    <row r="27" spans="1:59" ht="16" customHeight="1" thickBot="1" x14ac:dyDescent="0.3">
      <c r="A27" s="304"/>
      <c r="B27" s="338" t="s">
        <v>381</v>
      </c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240"/>
      <c r="W27" s="243"/>
      <c r="X27" s="243"/>
      <c r="Y27" s="244"/>
      <c r="Z27" s="240"/>
      <c r="AA27" s="243"/>
      <c r="AB27" s="243"/>
      <c r="AC27" s="244"/>
      <c r="AD27" s="240"/>
      <c r="AE27" s="243"/>
      <c r="AF27" s="243"/>
      <c r="AG27" s="244"/>
      <c r="AH27" s="240"/>
      <c r="AI27" s="243"/>
      <c r="AJ27" s="243"/>
      <c r="AK27" s="244"/>
      <c r="AL27" s="240"/>
      <c r="AM27" s="243"/>
      <c r="AN27" s="243"/>
      <c r="AO27" s="244"/>
      <c r="AP27" s="240"/>
      <c r="AQ27" s="243"/>
      <c r="AR27" s="243"/>
      <c r="AS27" s="244"/>
      <c r="BG27" s="56"/>
    </row>
    <row r="28" spans="1:59" ht="16" customHeight="1" thickBot="1" x14ac:dyDescent="0.3">
      <c r="A28" s="317" t="s">
        <v>371</v>
      </c>
      <c r="B28" s="327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4"/>
      <c r="W28" s="325"/>
      <c r="X28" s="325"/>
      <c r="Y28" s="326"/>
      <c r="Z28" s="325"/>
      <c r="AA28" s="325"/>
      <c r="AB28" s="325"/>
      <c r="AC28" s="326"/>
      <c r="AD28" s="325"/>
      <c r="AE28" s="325"/>
      <c r="AF28" s="325"/>
      <c r="AG28" s="326"/>
      <c r="AH28" s="325"/>
      <c r="AI28" s="325"/>
      <c r="AJ28" s="325"/>
      <c r="AK28" s="326"/>
      <c r="AL28" s="325"/>
      <c r="AM28" s="325"/>
      <c r="AN28" s="325"/>
      <c r="AO28" s="326"/>
      <c r="AP28" s="325"/>
      <c r="AQ28" s="325"/>
      <c r="AR28" s="325"/>
      <c r="AS28" s="326"/>
      <c r="BG28" s="56"/>
    </row>
    <row r="29" spans="1:59" ht="16" customHeight="1" thickBot="1" x14ac:dyDescent="0.3">
      <c r="A29" s="303"/>
      <c r="B29" s="329" t="s">
        <v>409</v>
      </c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240"/>
      <c r="W29" s="243"/>
      <c r="X29" s="243"/>
      <c r="Y29" s="244"/>
      <c r="Z29" s="240"/>
      <c r="AA29" s="243"/>
      <c r="AB29" s="243"/>
      <c r="AC29" s="244"/>
      <c r="AD29" s="240"/>
      <c r="AE29" s="243"/>
      <c r="AF29" s="243"/>
      <c r="AG29" s="244"/>
      <c r="AH29" s="240"/>
      <c r="AI29" s="243"/>
      <c r="AJ29" s="243"/>
      <c r="AK29" s="244"/>
      <c r="AL29" s="240"/>
      <c r="AM29" s="243"/>
      <c r="AN29" s="243"/>
      <c r="AO29" s="244"/>
      <c r="AP29" s="240"/>
      <c r="AQ29" s="243"/>
      <c r="AR29" s="243"/>
      <c r="AS29" s="244"/>
      <c r="BG29" s="56"/>
    </row>
    <row r="30" spans="1:59" ht="16" customHeight="1" thickBot="1" x14ac:dyDescent="0.3">
      <c r="A30" s="303"/>
      <c r="B30" s="329" t="s">
        <v>390</v>
      </c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240"/>
      <c r="W30" s="243"/>
      <c r="X30" s="243"/>
      <c r="Y30" s="244"/>
      <c r="Z30" s="240"/>
      <c r="AA30" s="243"/>
      <c r="AB30" s="243"/>
      <c r="AC30" s="244"/>
      <c r="AD30" s="240"/>
      <c r="AE30" s="243"/>
      <c r="AF30" s="243"/>
      <c r="AG30" s="244"/>
      <c r="AH30" s="240"/>
      <c r="AI30" s="243"/>
      <c r="AJ30" s="243"/>
      <c r="AK30" s="244"/>
      <c r="AL30" s="240"/>
      <c r="AM30" s="243"/>
      <c r="AN30" s="243"/>
      <c r="AO30" s="244"/>
      <c r="AP30" s="240"/>
      <c r="AQ30" s="243"/>
      <c r="AR30" s="243"/>
      <c r="AS30" s="244"/>
      <c r="BG30" s="56"/>
    </row>
    <row r="31" spans="1:59" ht="16" customHeight="1" thickBot="1" x14ac:dyDescent="0.3">
      <c r="A31" s="303"/>
      <c r="B31" s="329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24"/>
      <c r="W31" s="325"/>
      <c r="X31" s="325"/>
      <c r="Y31" s="326"/>
      <c r="Z31" s="325"/>
      <c r="AA31" s="325"/>
      <c r="AB31" s="325"/>
      <c r="AC31" s="326"/>
      <c r="AD31" s="325"/>
      <c r="AE31" s="325"/>
      <c r="AF31" s="325"/>
      <c r="AG31" s="326"/>
      <c r="AH31" s="325"/>
      <c r="AI31" s="325"/>
      <c r="AJ31" s="325"/>
      <c r="AK31" s="326"/>
      <c r="AL31" s="325"/>
      <c r="AM31" s="325"/>
      <c r="AN31" s="325"/>
      <c r="AO31" s="326"/>
      <c r="AP31" s="325"/>
      <c r="AQ31" s="325"/>
      <c r="AR31" s="325"/>
      <c r="AS31" s="326"/>
      <c r="BG31" s="56"/>
    </row>
    <row r="32" spans="1:59" ht="16" customHeight="1" thickBot="1" x14ac:dyDescent="0.3">
      <c r="A32" s="303"/>
      <c r="B32" s="329" t="s">
        <v>394</v>
      </c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240"/>
      <c r="W32" s="243"/>
      <c r="X32" s="243"/>
      <c r="Y32" s="244"/>
      <c r="Z32" s="240"/>
      <c r="AA32" s="243"/>
      <c r="AB32" s="243"/>
      <c r="AC32" s="244"/>
      <c r="AD32" s="240"/>
      <c r="AE32" s="243"/>
      <c r="AF32" s="243"/>
      <c r="AG32" s="244"/>
      <c r="AH32" s="240"/>
      <c r="AI32" s="243"/>
      <c r="AJ32" s="243"/>
      <c r="AK32" s="244"/>
      <c r="AL32" s="240"/>
      <c r="AM32" s="243"/>
      <c r="AN32" s="243"/>
      <c r="AO32" s="244"/>
      <c r="AP32" s="240"/>
      <c r="AQ32" s="243"/>
      <c r="AR32" s="243"/>
      <c r="AS32" s="244"/>
      <c r="BG32" s="56"/>
    </row>
    <row r="33" spans="1:59" ht="18" customHeight="1" thickBot="1" x14ac:dyDescent="0.3">
      <c r="A33" s="303"/>
      <c r="B33" s="329" t="s">
        <v>395</v>
      </c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240"/>
      <c r="W33" s="243"/>
      <c r="X33" s="243"/>
      <c r="Y33" s="244"/>
      <c r="Z33" s="240"/>
      <c r="AA33" s="243"/>
      <c r="AB33" s="243"/>
      <c r="AC33" s="244"/>
      <c r="AD33" s="240"/>
      <c r="AE33" s="243"/>
      <c r="AF33" s="243"/>
      <c r="AG33" s="244"/>
      <c r="AH33" s="240"/>
      <c r="AI33" s="243"/>
      <c r="AJ33" s="243"/>
      <c r="AK33" s="244"/>
      <c r="AL33" s="240"/>
      <c r="AM33" s="243"/>
      <c r="AN33" s="243"/>
      <c r="AO33" s="244"/>
      <c r="AP33" s="240"/>
      <c r="AQ33" s="243"/>
      <c r="AR33" s="243"/>
      <c r="AS33" s="244"/>
      <c r="BG33" s="56"/>
    </row>
    <row r="34" spans="1:59" ht="18" customHeight="1" thickBot="1" x14ac:dyDescent="0.3">
      <c r="A34" s="304"/>
      <c r="B34" s="338" t="s">
        <v>410</v>
      </c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40"/>
      <c r="V34" s="240"/>
      <c r="W34" s="243"/>
      <c r="X34" s="243"/>
      <c r="Y34" s="244"/>
      <c r="Z34" s="240"/>
      <c r="AA34" s="243"/>
      <c r="AB34" s="243"/>
      <c r="AC34" s="244"/>
      <c r="AD34" s="240"/>
      <c r="AE34" s="243"/>
      <c r="AF34" s="243"/>
      <c r="AG34" s="244"/>
      <c r="AH34" s="240"/>
      <c r="AI34" s="243"/>
      <c r="AJ34" s="243"/>
      <c r="AK34" s="244"/>
      <c r="AL34" s="240"/>
      <c r="AM34" s="243"/>
      <c r="AN34" s="243"/>
      <c r="AO34" s="244"/>
      <c r="AP34" s="240"/>
      <c r="AQ34" s="243"/>
      <c r="AR34" s="243"/>
      <c r="AS34" s="244"/>
      <c r="BG34" s="56"/>
    </row>
    <row r="35" spans="1:59" ht="10.5" customHeigh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5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BG35" s="56"/>
    </row>
    <row r="36" spans="1:59" ht="10.5" customHeight="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5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BG36" s="56"/>
    </row>
    <row r="37" spans="1:59" ht="10.5" customHeight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5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BG37" s="56"/>
    </row>
    <row r="38" spans="1:59" ht="10.5" customHeight="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5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BG38" s="56"/>
    </row>
    <row r="39" spans="1:59" ht="18" customHeight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6"/>
    </row>
    <row r="40" spans="1:59" ht="18" customHeight="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6"/>
    </row>
    <row r="41" spans="1:59" ht="18" customHeight="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BF41" s="53"/>
      <c r="BG41" s="56"/>
    </row>
    <row r="42" spans="1:59" ht="18" customHeight="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BF42" s="53"/>
      <c r="BG42" s="56"/>
    </row>
    <row r="43" spans="1:59" ht="18" customHeight="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BF43" s="53"/>
      <c r="BG43" s="56"/>
    </row>
    <row r="44" spans="1:59" ht="18" customHeight="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BF44" s="53"/>
      <c r="BG44" s="56"/>
    </row>
    <row r="45" spans="1:59" ht="18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BF45" s="53"/>
      <c r="BG45" s="56"/>
    </row>
    <row r="46" spans="1:59" ht="18" customHeigh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BF46" s="53"/>
      <c r="BG46" s="56"/>
    </row>
    <row r="47" spans="1:59" ht="18" customHeight="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BF47" s="53"/>
      <c r="BG47" s="56"/>
    </row>
    <row r="48" spans="1:59" ht="18" customHeight="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BF48" s="53"/>
      <c r="BG48" s="56"/>
    </row>
    <row r="49" spans="1:61" ht="18" customHeight="1" x14ac:dyDescent="0.35">
      <c r="B49" s="91" t="s">
        <v>413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BF49" s="53"/>
      <c r="BG49" s="56"/>
    </row>
    <row r="50" spans="1:61" ht="18" customHeight="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BF50" s="53"/>
      <c r="BG50" s="56"/>
    </row>
    <row r="51" spans="1:61" ht="18" customHeight="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BF51" s="53"/>
      <c r="BG51" s="56"/>
    </row>
    <row r="52" spans="1:61" ht="18" customHeight="1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BF52" s="53"/>
      <c r="BG52" s="56"/>
    </row>
    <row r="53" spans="1:61" ht="18" customHeight="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6"/>
    </row>
    <row r="54" spans="1:61" ht="18" customHeight="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6"/>
    </row>
    <row r="55" spans="1:61" ht="18" customHeight="1" thickBot="1" x14ac:dyDescent="0.3">
      <c r="A55" s="64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6"/>
    </row>
    <row r="56" spans="1:61" ht="16" customHeight="1" x14ac:dyDescent="0.25">
      <c r="A56" s="265" t="str">
        <f>Titelbl.!A59</f>
        <v>Copyright by SSAG / CGP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6" t="str">
        <f>Titelbl.!L59</f>
        <v xml:space="preserve"> Schenker / TD / FM_TD Version 1.5</v>
      </c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Y56" s="266"/>
      <c r="AZ56" s="266"/>
      <c r="BA56" s="235" t="s">
        <v>404</v>
      </c>
      <c r="BB56" s="235"/>
      <c r="BC56" s="235"/>
      <c r="BD56" s="235"/>
      <c r="BE56" s="235"/>
      <c r="BF56" s="235"/>
      <c r="BG56" s="235"/>
      <c r="BH56" s="8"/>
      <c r="BI56" s="8"/>
    </row>
    <row r="57" spans="1:6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6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6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61" x14ac:dyDescent="0.25">
      <c r="AL60"/>
      <c r="AM60"/>
      <c r="AN60"/>
    </row>
  </sheetData>
  <sheetProtection sheet="1" objects="1" scenarios="1" selectLockedCells="1"/>
  <mergeCells count="138">
    <mergeCell ref="AV4:AX4"/>
    <mergeCell ref="AV5:AX5"/>
    <mergeCell ref="AV7:AX7"/>
    <mergeCell ref="AV8:AX8"/>
    <mergeCell ref="AV6:AX6"/>
    <mergeCell ref="AL5:AU5"/>
    <mergeCell ref="AL4:AU4"/>
    <mergeCell ref="AL6:AU6"/>
    <mergeCell ref="AL2:BB2"/>
    <mergeCell ref="BC1:BG1"/>
    <mergeCell ref="AD2:AG2"/>
    <mergeCell ref="AH2:AK2"/>
    <mergeCell ref="BC2:BG2"/>
    <mergeCell ref="AZ1:BB1"/>
    <mergeCell ref="K1:AC2"/>
    <mergeCell ref="AD1:AG1"/>
    <mergeCell ref="AH1:AK1"/>
    <mergeCell ref="AL1:AV1"/>
    <mergeCell ref="AW1:AY1"/>
    <mergeCell ref="A4:AC4"/>
    <mergeCell ref="J5:R5"/>
    <mergeCell ref="S5:X5"/>
    <mergeCell ref="Y5:AC5"/>
    <mergeCell ref="A6:I6"/>
    <mergeCell ref="J6:R6"/>
    <mergeCell ref="S6:X6"/>
    <mergeCell ref="Y6:AC6"/>
    <mergeCell ref="A22:U22"/>
    <mergeCell ref="V22:Y22"/>
    <mergeCell ref="A8:T8"/>
    <mergeCell ref="A16:AG16"/>
    <mergeCell ref="A18:AG18"/>
    <mergeCell ref="A20:AG20"/>
    <mergeCell ref="AF8:AG8"/>
    <mergeCell ref="V8:AE8"/>
    <mergeCell ref="A9:T9"/>
    <mergeCell ref="BA56:BG56"/>
    <mergeCell ref="V34:Y34"/>
    <mergeCell ref="B34:U34"/>
    <mergeCell ref="B32:U32"/>
    <mergeCell ref="V32:Y32"/>
    <mergeCell ref="B33:U33"/>
    <mergeCell ref="V33:Y33"/>
    <mergeCell ref="AD33:AG33"/>
    <mergeCell ref="AD34:AG34"/>
    <mergeCell ref="AH33:AK33"/>
    <mergeCell ref="AH34:AK34"/>
    <mergeCell ref="AL33:AO33"/>
    <mergeCell ref="Z33:AC33"/>
    <mergeCell ref="A56:K56"/>
    <mergeCell ref="AP34:AS34"/>
    <mergeCell ref="AL34:AO34"/>
    <mergeCell ref="AL32:AO32"/>
    <mergeCell ref="A28:A34"/>
    <mergeCell ref="AP32:AS32"/>
    <mergeCell ref="AP33:AS33"/>
    <mergeCell ref="AL30:AO30"/>
    <mergeCell ref="AL31:AO31"/>
    <mergeCell ref="AL28:AO28"/>
    <mergeCell ref="B31:U31"/>
    <mergeCell ref="L56:AZ56"/>
    <mergeCell ref="B29:U29"/>
    <mergeCell ref="B30:U30"/>
    <mergeCell ref="V29:Y29"/>
    <mergeCell ref="V28:Y28"/>
    <mergeCell ref="AL29:AO29"/>
    <mergeCell ref="Z34:AC34"/>
    <mergeCell ref="AD28:AG28"/>
    <mergeCell ref="Z30:AC30"/>
    <mergeCell ref="Z31:AC31"/>
    <mergeCell ref="Z32:AC32"/>
    <mergeCell ref="AH31:AK31"/>
    <mergeCell ref="AH32:AK32"/>
    <mergeCell ref="AH28:AK28"/>
    <mergeCell ref="AP29:AS29"/>
    <mergeCell ref="AP30:AS30"/>
    <mergeCell ref="AD31:AG31"/>
    <mergeCell ref="AD32:AG32"/>
    <mergeCell ref="Z28:AC28"/>
    <mergeCell ref="Z29:AC29"/>
    <mergeCell ref="AP31:AS31"/>
    <mergeCell ref="AH29:AK29"/>
    <mergeCell ref="AH30:AK30"/>
    <mergeCell ref="B28:U28"/>
    <mergeCell ref="Z27:AC27"/>
    <mergeCell ref="V30:Y30"/>
    <mergeCell ref="V31:Y31"/>
    <mergeCell ref="AD29:AG29"/>
    <mergeCell ref="AD30:AG30"/>
    <mergeCell ref="V25:Y25"/>
    <mergeCell ref="B26:U26"/>
    <mergeCell ref="V26:Y26"/>
    <mergeCell ref="B27:U27"/>
    <mergeCell ref="V27:Y27"/>
    <mergeCell ref="B25:U25"/>
    <mergeCell ref="AP22:AS22"/>
    <mergeCell ref="AP23:AS23"/>
    <mergeCell ref="AP24:AS24"/>
    <mergeCell ref="AP25:AS25"/>
    <mergeCell ref="AP26:AS26"/>
    <mergeCell ref="AP27:AS27"/>
    <mergeCell ref="AP28:AS28"/>
    <mergeCell ref="AH22:AK22"/>
    <mergeCell ref="AH23:AK23"/>
    <mergeCell ref="AL22:AO22"/>
    <mergeCell ref="AL23:AO23"/>
    <mergeCell ref="AL24:AO24"/>
    <mergeCell ref="AL25:AO25"/>
    <mergeCell ref="AL26:AO26"/>
    <mergeCell ref="AL27:AO27"/>
    <mergeCell ref="AH24:AK24"/>
    <mergeCell ref="AH25:AK25"/>
    <mergeCell ref="AH26:AK26"/>
    <mergeCell ref="AH27:AK27"/>
    <mergeCell ref="Z23:AC23"/>
    <mergeCell ref="Z24:AC24"/>
    <mergeCell ref="B23:U23"/>
    <mergeCell ref="V23:Y23"/>
    <mergeCell ref="B24:U24"/>
    <mergeCell ref="V24:Y24"/>
    <mergeCell ref="AF11:AG11"/>
    <mergeCell ref="A12:AE12"/>
    <mergeCell ref="AF12:AG12"/>
    <mergeCell ref="A13:AE13"/>
    <mergeCell ref="AF13:AG13"/>
    <mergeCell ref="A14:AE14"/>
    <mergeCell ref="AF14:AG14"/>
    <mergeCell ref="AD24:AG24"/>
    <mergeCell ref="AD22:AG22"/>
    <mergeCell ref="AD23:AG23"/>
    <mergeCell ref="A23:A27"/>
    <mergeCell ref="A11:AE11"/>
    <mergeCell ref="Z22:AC22"/>
    <mergeCell ref="AD25:AG25"/>
    <mergeCell ref="AD26:AG26"/>
    <mergeCell ref="AD27:AG27"/>
    <mergeCell ref="Z25:AC25"/>
    <mergeCell ref="Z26:AC26"/>
  </mergeCell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ictPub.Image.6" shapeId="1024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69850</xdr:colOff>
                <xdr:row>2</xdr:row>
                <xdr:rowOff>12700</xdr:rowOff>
              </to>
            </anchor>
          </objectPr>
        </oleObject>
      </mc:Choice>
      <mc:Fallback>
        <oleObject progId="PictPub.Image.6" shapeId="10241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93DCBE3F10EA4B8DA09B7906E3B018" ma:contentTypeVersion="16" ma:contentTypeDescription="Ein neues Dokument erstellen." ma:contentTypeScope="" ma:versionID="d2863fd3049d56a22d63e59c0028d493">
  <xsd:schema xmlns:xsd="http://www.w3.org/2001/XMLSchema" xmlns:p="http://schemas.microsoft.com/office/2006/metadata/properties" targetNamespace="http://schemas.microsoft.com/office/2006/metadata/properties" ma:root="true" ma:fieldsID="f5c280d6c0a4e357f18411568cfdf41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85BB1F-3757-43CB-93D1-FAFF97E578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88DC6F9-25E1-48C2-B959-EE1AC49BC264}">
  <ds:schemaRefs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4190A52-FEF9-451D-B84E-C5BC553CCC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Sprache</vt:lpstr>
      <vt:lpstr>Titelbl.</vt:lpstr>
      <vt:lpstr>Folgebl._TD</vt:lpstr>
      <vt:lpstr>Skizzen_TD</vt:lpstr>
      <vt:lpstr>Folgebl._FM_TD</vt:lpstr>
      <vt:lpstr>Folgebl._FM_TD!Druckbereich</vt:lpstr>
      <vt:lpstr>Folgebl._TD!Druckbereich</vt:lpstr>
      <vt:lpstr>Skizzen_TD!Druckbereich</vt:lpstr>
      <vt:lpstr>Titelbl.!Druckbereich</vt:lpstr>
    </vt:vector>
  </TitlesOfParts>
  <Company>Schenker Storen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TD (P2190) - FMTD (P2182)</dc:title>
  <dc:subject>Massaufnahmeblatt</dc:subject>
  <dc:creator>tomic</dc:creator>
  <cp:lastModifiedBy>Lüscher Nicola</cp:lastModifiedBy>
  <cp:lastPrinted>2021-08-23T14:27:09Z</cp:lastPrinted>
  <dcterms:created xsi:type="dcterms:W3CDTF">2000-03-21T20:10:46Z</dcterms:created>
  <dcterms:modified xsi:type="dcterms:W3CDTF">2021-08-23T14:27:41Z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0x010100FE93DCBE3F10EA4B8DA09B7906E3B018</vt:lpwstr>
  </property>
</Properties>
</file>